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9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0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3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sv-dorg\sharede\Personals\RelCiut\pdelpozo\Desktop\"/>
    </mc:Choice>
  </mc:AlternateContent>
  <bookViews>
    <workbookView xWindow="-120" yWindow="-120" windowWidth="29040" windowHeight="15720" activeTab="1"/>
  </bookViews>
  <sheets>
    <sheet name="Resum Despesa 2021" sheetId="4" r:id="rId1"/>
    <sheet name="BD" sheetId="1" r:id="rId2"/>
    <sheet name="tablas" sheetId="2" state="hidden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" i="2" l="1"/>
  <c r="BT4" i="2"/>
  <c r="BT1" i="2"/>
  <c r="BN5" i="2"/>
  <c r="BN4" i="2"/>
  <c r="BN1" i="2"/>
  <c r="BH5" i="2"/>
  <c r="BH4" i="2"/>
  <c r="BH1" i="2"/>
  <c r="BB4" i="2"/>
  <c r="BB1" i="2"/>
  <c r="AV1" i="2"/>
  <c r="AP1" i="2"/>
  <c r="AJ1" i="2"/>
  <c r="AD1" i="2"/>
  <c r="X1" i="2"/>
  <c r="R1" i="2"/>
  <c r="K5" i="2"/>
  <c r="K6" i="2"/>
  <c r="K7" i="2"/>
  <c r="K8" i="2"/>
  <c r="K9" i="2"/>
  <c r="K4" i="2"/>
  <c r="D5" i="2"/>
  <c r="D6" i="2"/>
  <c r="D7" i="2"/>
  <c r="D4" i="2"/>
  <c r="L8" i="2"/>
  <c r="E4" i="2"/>
  <c r="E5" i="2"/>
  <c r="F7" i="2"/>
  <c r="M5" i="2"/>
  <c r="BU5" i="2"/>
  <c r="AQ1" i="2"/>
  <c r="BO5" i="2"/>
  <c r="F4" i="2"/>
  <c r="E7" i="2"/>
  <c r="BU4" i="2"/>
  <c r="BO1" i="2"/>
  <c r="E6" i="2"/>
  <c r="M8" i="2"/>
  <c r="BU1" i="2"/>
  <c r="M9" i="2"/>
  <c r="M7" i="2"/>
  <c r="AK1" i="2"/>
  <c r="F6" i="2"/>
  <c r="M6" i="2"/>
  <c r="BO4" i="2"/>
  <c r="AE1" i="2"/>
  <c r="L6" i="2"/>
  <c r="L7" i="2"/>
  <c r="BI1" i="2"/>
  <c r="Y1" i="2"/>
  <c r="BI5" i="2"/>
  <c r="B27" i="2"/>
  <c r="BI4" i="2"/>
  <c r="L5" i="2"/>
  <c r="BC4" i="2"/>
  <c r="BC1" i="2"/>
  <c r="S1" i="2"/>
  <c r="F5" i="2"/>
  <c r="M4" i="2"/>
  <c r="AW1" i="2"/>
  <c r="L4" i="2"/>
  <c r="L9" i="2"/>
</calcChain>
</file>

<file path=xl/sharedStrings.xml><?xml version="1.0" encoding="utf-8"?>
<sst xmlns="http://schemas.openxmlformats.org/spreadsheetml/2006/main" count="255" uniqueCount="62">
  <si>
    <t>Nom de la campanya</t>
  </si>
  <si>
    <t>Suport de difusió</t>
  </si>
  <si>
    <t>Mitjà</t>
  </si>
  <si>
    <t>Despesa</t>
  </si>
  <si>
    <t>Explicació</t>
  </si>
  <si>
    <t>Promoció de la ciutat</t>
  </si>
  <si>
    <t>Etiquetas de fila</t>
  </si>
  <si>
    <t>Suma de Despesa</t>
  </si>
  <si>
    <t>Suma de Despesa2</t>
  </si>
  <si>
    <t>Alpha Publicitat</t>
  </si>
  <si>
    <t>Abacus SCCL</t>
  </si>
  <si>
    <t>El Periodico</t>
  </si>
  <si>
    <t>Mes</t>
  </si>
  <si>
    <t>gener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</si>
  <si>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</si>
  <si>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</si>
  <si>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</si>
  <si>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</si>
  <si>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</si>
  <si>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</si>
  <si>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</si>
  <si>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</si>
  <si>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</si>
  <si>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 general</t>
  </si>
  <si>
    <t>Banners Digitals Click a Mà</t>
  </si>
  <si>
    <t>Sapiens SCCL</t>
  </si>
  <si>
    <t>Publicitat on line d'activitats de la ciutat, canals de difusió municipals, informació Covid o informació de servei en cada moment</t>
  </si>
  <si>
    <t>Banners Digitals Som Mollet</t>
  </si>
  <si>
    <t>febrer</t>
  </si>
  <si>
    <t>març</t>
  </si>
  <si>
    <t>Anunci Mostra de Titelles</t>
  </si>
  <si>
    <t>1 pàgina anunciant les dates de la Mostra Internacional de Titelles, Diari del 9 d'abril</t>
  </si>
  <si>
    <t>Altres</t>
  </si>
  <si>
    <t>Anunci felicitació</t>
  </si>
  <si>
    <t>10 mòduls de felicitació al 20è aniversari del Som Mollet pel seus 20 anys. Diari del 23 d'abril</t>
  </si>
  <si>
    <t xml:space="preserve">Anunci </t>
  </si>
  <si>
    <t>El 14 de maig és el dia del Museu i es va donar visibilitat a les activitats organtizades pel Museu Abelló per commemorar aquest dia. Surt el 14 de maig.</t>
  </si>
  <si>
    <t>Publicitat on line d'activitats de la ciutat, canals de difusió municipals, informació Covid o informació de servei en cada moment, (s'afegeix banner de Dia Internacional dels Museus)</t>
  </si>
  <si>
    <t xml:space="preserve">Publicitat on line d'activitats de la ciutat, canals de difusió municipals, informació Covid o informació de servei en cada moment </t>
  </si>
  <si>
    <t>Anunci</t>
  </si>
  <si>
    <t>1 pàgina anunciant les dates del programa cultural RefrescArt. Diari 18 de juny</t>
  </si>
  <si>
    <t xml:space="preserve">juny </t>
  </si>
  <si>
    <t xml:space="preserve">Publicitat on line d'activitats de la ciutat, canals de difusió municipals, informació Covid o informació de servei en cada moment. </t>
  </si>
  <si>
    <t>Banderoles</t>
  </si>
  <si>
    <t>Banderoles de Festa Major 2021</t>
  </si>
  <si>
    <t>El 9 Nou</t>
  </si>
  <si>
    <t>Mitja plana de publicitat amb el cartell de Festa Major amb un codi QR per consultar la informació de la Festa Major.</t>
  </si>
  <si>
    <t>1 pàgina amb el cartell de Festa Major amb codi QR per consultar la info de la festa. Al diari de Festa Major de juliol</t>
  </si>
  <si>
    <t>Difusió institucional</t>
  </si>
  <si>
    <t>Banderoles Onze de Setembre</t>
  </si>
  <si>
    <t>Anunci Fira d'Artesans</t>
  </si>
  <si>
    <t>Anunci per difondre arreu la programació delSona Mollet. Festival Internacional Anna Villaescusa Rebull. Surt l'anunci l'1 d'octubre.</t>
  </si>
  <si>
    <t>Anunci amb la programació del 25 de Novembre, dia de la erradicació de la violència vers les dones i de al conferència del dia de la Ciutat, Jordi Solé Tura: universitat, valors i pensament.</t>
  </si>
  <si>
    <t>Promoció del comerç</t>
  </si>
  <si>
    <t>Anunci per fomentar que persones d'arreu puguin fer les seves compres a la nostra ciutat.</t>
  </si>
  <si>
    <t>Programació de Nadal</t>
  </si>
  <si>
    <t>Anunci amb la programació de Nadal a la ciutat de Mollet</t>
  </si>
  <si>
    <t>promoció anual Femturisme</t>
  </si>
  <si>
    <t>Ergates Tecnologia, SL</t>
  </si>
  <si>
    <t xml:space="preserve">Promocionar les accions i activitats que es fan a la ciutat per tal que persones d'altres indrets puguin venir a la ciutat. </t>
  </si>
  <si>
    <t>anual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</si>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</sst>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 Black"/>
      <family val="2"/>
    </font>
    <font>
      <sz val="9"/>
      <color theme="1"/>
      <name val="Arial Black"/>
    </font>
    <font>
      <b/>
      <sz val="9"/>
      <color theme="1"/>
      <name val="Arial Black"/>
    </font>
    <font>
      <sz val="10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165" fontId="3" fillId="0" borderId="0" xfId="0" applyNumberFormat="1" applyFont="1"/>
    <xf numFmtId="9" fontId="3" fillId="0" borderId="0" xfId="0" applyNumberFormat="1" applyFont="1"/>
    <xf numFmtId="9" fontId="3" fillId="0" borderId="0" xfId="2" applyFont="1"/>
    <xf numFmtId="0" fontId="0" fillId="3" borderId="0" xfId="0" applyFill="1"/>
    <xf numFmtId="0" fontId="4" fillId="0" borderId="0" xfId="0" pivotButton="1" applyFont="1"/>
    <xf numFmtId="0" fontId="4" fillId="0" borderId="0" xfId="0" applyFont="1"/>
    <xf numFmtId="165" fontId="4" fillId="0" borderId="0" xfId="0" applyNumberFormat="1" applyFont="1"/>
    <xf numFmtId="165" fontId="5" fillId="4" borderId="4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164" fontId="6" fillId="4" borderId="2" xfId="1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164" fontId="6" fillId="4" borderId="2" xfId="1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164" fontId="6" fillId="4" borderId="4" xfId="1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9" fontId="4" fillId="0" borderId="0" xfId="0" applyNumberFormat="1" applyFont="1"/>
  </cellXfs>
  <cellStyles count="3">
    <cellStyle name="Moneda" xfId="1" builtinId="4"/>
    <cellStyle name="Normal" xfId="0" builtinId="0"/>
    <cellStyle name="Percentatge" xfId="2" builtinId="5"/>
  </cellStyles>
  <dxfs count="151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BDB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5611069788914"/>
          <c:y val="6.035665294924554E-2"/>
          <c:w val="0.75743876477980987"/>
          <c:h val="0.8792866941015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7E3785A-744A-4948-B86E-0962737A6F9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9E87761-1AF3-4231-B548-2685E7111AD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D598BE3-E0EB-4787-92E7-B24B5B3CA33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B2AA0B1-75D0-4A15-804E-3B29E1C5798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42127EF-61B4-4178-82E7-D66661964B6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40621D-6F49-40B3-83DA-A484676A112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5130D1E-8992-4189-9BF4-4D09BD60A5F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44CA80-642F-41E9-AEA4-228EDB5A10A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B0B9BD1-4908-47CB-BD81-A1F1B24F1D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FCD8CF5-F6CE-4519-BCA7-9DB4EF299EB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23AF57C-F093-4D4A-9640-FBBE64950B9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090A0E3-A9C5-43CC-90D0-B7362458CA0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tablas!$K$4:$K$9</c:f>
              <c:strCache>
                <c:ptCount val="6"/>
                <c:pt idx="0">
                  <c:v>Sapiens SCCL</c:v>
                </c:pt>
                <c:pt idx="1">
                  <c:v>El Periodico</c:v>
                </c:pt>
                <c:pt idx="2">
                  <c:v>Alpha Publicitat</c:v>
                </c:pt>
                <c:pt idx="3">
                  <c:v>Abacus SCCL</c:v>
                </c:pt>
                <c:pt idx="4">
                  <c:v>El 9 Nou</c:v>
                </c:pt>
                <c:pt idx="5">
                  <c:v>Ergates Tecnologia, SL</c:v>
                </c:pt>
              </c:strCache>
            </c:strRef>
          </c:cat>
          <c:val>
            <c:numRef>
              <c:f>tablas!$L$4:$L$9</c:f>
              <c:numCache>
                <c:formatCode>_-* #,##0\ "€"_-;\-* #,##0\ "€"_-;_-* "-"??\ "€"_-;_-@_-</c:formatCode>
                <c:ptCount val="6"/>
                <c:pt idx="0">
                  <c:v>7875.3399999999992</c:v>
                </c:pt>
                <c:pt idx="1">
                  <c:v>7864.98</c:v>
                </c:pt>
                <c:pt idx="2">
                  <c:v>1631.33</c:v>
                </c:pt>
                <c:pt idx="3">
                  <c:v>1314.06</c:v>
                </c:pt>
                <c:pt idx="4">
                  <c:v>689.7</c:v>
                </c:pt>
                <c:pt idx="5">
                  <c:v>302.5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F4-4E24-B8BD-12B8B193DFA3}"/>
            </c:ext>
            <c:ext xmlns:c15="http://schemas.microsoft.com/office/drawing/2012/chart" uri="{02D57815-91ED-43cb-92C2-25804820EDAC}">
              <c15:datalabelsRange>
                <c15:f>tablas!$M$4:$M$9</c15:f>
                <c15:dlblRangeCache>
                  <c:ptCount val="6"/>
                  <c:pt idx="0">
                    <c:v>40%</c:v>
                  </c:pt>
                  <c:pt idx="1">
                    <c:v>40%</c:v>
                  </c:pt>
                  <c:pt idx="2">
                    <c:v>8%</c:v>
                  </c:pt>
                  <c:pt idx="3">
                    <c:v>7%</c:v>
                  </c:pt>
                  <c:pt idx="4">
                    <c:v>4%</c:v>
                  </c:pt>
                  <c:pt idx="5">
                    <c:v>2%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68162288"/>
        <c:axId val="468162680"/>
      </c:barChart>
      <c:catAx>
        <c:axId val="468162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62680"/>
        <c:crosses val="autoZero"/>
        <c:auto val="1"/>
        <c:lblAlgn val="ctr"/>
        <c:lblOffset val="100"/>
        <c:noMultiLvlLbl val="0"/>
      </c:catAx>
      <c:valAx>
        <c:axId val="468162680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6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Obertes.xlsx]tablas!TablaDinámica5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29444444444444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tablas!$V$4:$V$6</c:f>
              <c:strCache>
                <c:ptCount val="2"/>
                <c:pt idx="0">
                  <c:v>Promoció de la ciutat</c:v>
                </c:pt>
                <c:pt idx="1">
                  <c:v>Promoció del comerç</c:v>
                </c:pt>
              </c:strCache>
            </c:strRef>
          </c:cat>
          <c:val>
            <c:numRef>
              <c:f>tablas!$W$4:$W$6</c:f>
              <c:numCache>
                <c:formatCode>_-* #,##0\ "€"_-;\-* #,##0\ "€"_-;_-* "-"??\ "€"_-;_-@_-</c:formatCode>
                <c:ptCount val="2"/>
                <c:pt idx="0">
                  <c:v>5243.32</c:v>
                </c:pt>
                <c:pt idx="1">
                  <c:v>2621.66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0371888"/>
        <c:axId val="470365224"/>
      </c:barChart>
      <c:catAx>
        <c:axId val="47037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65224"/>
        <c:crosses val="autoZero"/>
        <c:auto val="1"/>
        <c:lblAlgn val="ctr"/>
        <c:lblOffset val="100"/>
        <c:noMultiLvlLbl val="0"/>
      </c:catAx>
      <c:valAx>
        <c:axId val="47036522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7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Obertes.xlsx]tablas!TablaDinámica6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tablas!$AB$4:$AB$6</c:f>
              <c:strCache>
                <c:ptCount val="2"/>
                <c:pt idx="0">
                  <c:v>Promoció de la ciutat</c:v>
                </c:pt>
                <c:pt idx="1">
                  <c:v>Difusió institucional</c:v>
                </c:pt>
              </c:strCache>
            </c:strRef>
          </c:cat>
          <c:val>
            <c:numRef>
              <c:f>tablas!$AC$4:$AC$6</c:f>
              <c:numCache>
                <c:formatCode>_-* #,##0\ "€"_-;\-* #,##0\ "€"_-;_-* "-"??\ "€"_-;_-@_-</c:formatCode>
                <c:ptCount val="2"/>
                <c:pt idx="0">
                  <c:v>986.88</c:v>
                </c:pt>
                <c:pt idx="1">
                  <c:v>644.45000000000005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62088"/>
        <c:axId val="470365616"/>
      </c:barChart>
      <c:catAx>
        <c:axId val="47036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65616"/>
        <c:crosses val="autoZero"/>
        <c:auto val="1"/>
        <c:lblAlgn val="ctr"/>
        <c:lblOffset val="100"/>
        <c:noMultiLvlLbl val="0"/>
      </c:catAx>
      <c:valAx>
        <c:axId val="4703656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6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Obertes.xlsx]tablas!TablaDinámica7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tablas!$AH$4:$AH$6</c:f>
              <c:strCache>
                <c:ptCount val="2"/>
                <c:pt idx="0">
                  <c:v>Promoció de la ciutat</c:v>
                </c:pt>
                <c:pt idx="1">
                  <c:v>Difusió institucional</c:v>
                </c:pt>
              </c:strCache>
            </c:strRef>
          </c:cat>
          <c:val>
            <c:numRef>
              <c:f>tablas!$AI$4:$AI$6</c:f>
              <c:numCache>
                <c:formatCode>_-* #,##0\ "€"_-;\-* #,##0\ "€"_-;_-* "-"??\ "€"_-;_-@_-</c:formatCode>
                <c:ptCount val="2"/>
                <c:pt idx="0">
                  <c:v>1023.6599999999999</c:v>
                </c:pt>
                <c:pt idx="1">
                  <c:v>290.39999999999998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64048"/>
        <c:axId val="470372280"/>
      </c:barChart>
      <c:catAx>
        <c:axId val="47036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72280"/>
        <c:crosses val="autoZero"/>
        <c:auto val="1"/>
        <c:lblAlgn val="ctr"/>
        <c:lblOffset val="100"/>
        <c:noMultiLvlLbl val="0"/>
      </c:catAx>
      <c:valAx>
        <c:axId val="4703722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6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Obertes.xlsx]tablas!TablaDinámica8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tablas!$AN$4:$AN$5</c:f>
              <c:strCache>
                <c:ptCount val="1"/>
                <c:pt idx="0">
                  <c:v>Promoció de la ciutat</c:v>
                </c:pt>
              </c:strCache>
            </c:strRef>
          </c:cat>
          <c:val>
            <c:numRef>
              <c:f>tablas!$AO$4:$AO$5</c:f>
              <c:numCache>
                <c:formatCode>_-* #,##0\ "€"_-;\-* #,##0\ "€"_-;_-* "-"??\ "€"_-;_-@_-</c:formatCode>
                <c:ptCount val="1"/>
                <c:pt idx="0">
                  <c:v>689.7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61304"/>
        <c:axId val="470361696"/>
      </c:barChart>
      <c:catAx>
        <c:axId val="4703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61696"/>
        <c:crosses val="autoZero"/>
        <c:auto val="1"/>
        <c:lblAlgn val="ctr"/>
        <c:lblOffset val="100"/>
        <c:noMultiLvlLbl val="0"/>
      </c:catAx>
      <c:valAx>
        <c:axId val="47036169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6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Obertes.xlsx]tablas!TablaDinámica9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tablas!$AT$4:$AT$5</c:f>
              <c:strCache>
                <c:ptCount val="1"/>
                <c:pt idx="0">
                  <c:v>Promoció de la ciutat</c:v>
                </c:pt>
              </c:strCache>
            </c:strRef>
          </c:cat>
          <c:val>
            <c:numRef>
              <c:f>tablas!$AU$4:$AU$5</c:f>
              <c:numCache>
                <c:formatCode>_-* #,##0\ "€"_-;\-* #,##0\ "€"_-;_-* "-"??\ "€"_-;_-@_-</c:formatCode>
                <c:ptCount val="1"/>
                <c:pt idx="0">
                  <c:v>302.5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72672"/>
        <c:axId val="470375416"/>
      </c:barChart>
      <c:catAx>
        <c:axId val="47037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75416"/>
        <c:crosses val="autoZero"/>
        <c:auto val="1"/>
        <c:lblAlgn val="ctr"/>
        <c:lblOffset val="100"/>
        <c:noMultiLvlLbl val="0"/>
      </c:catAx>
      <c:valAx>
        <c:axId val="4703754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7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Obertes.xlsx]tablas!TablaDinámica10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tablas!$AZ$4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tablas!$BA$4</c:f>
              <c:numCache>
                <c:formatCode>_-* #,##0\ "€"_-;\-* #,##0\ "€"_-;_-* "-"??\ "€"_-;_-@_-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75024"/>
        <c:axId val="579315768"/>
      </c:barChart>
      <c:catAx>
        <c:axId val="47037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5768"/>
        <c:crosses val="autoZero"/>
        <c:auto val="1"/>
        <c:lblAlgn val="ctr"/>
        <c:lblOffset val="100"/>
        <c:noMultiLvlLbl val="0"/>
      </c:catAx>
      <c:valAx>
        <c:axId val="57931576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7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Obertes.xlsx]tablas!TablaDinámica11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tablas!$BF$4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tablas!$BG$4</c:f>
              <c:numCache>
                <c:formatCode>_-* #,##0\ "€"_-;\-* #,##0\ "€"_-;_-* "-"??\ "€"_-;_-@_-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10672"/>
        <c:axId val="579316944"/>
      </c:barChart>
      <c:catAx>
        <c:axId val="5793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6944"/>
        <c:crosses val="autoZero"/>
        <c:auto val="1"/>
        <c:lblAlgn val="ctr"/>
        <c:lblOffset val="100"/>
        <c:noMultiLvlLbl val="0"/>
      </c:catAx>
      <c:valAx>
        <c:axId val="57931694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1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Obertes.xlsx]tablas!TablaDinámica12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tablas!$BL$4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tablas!$BM$4</c:f>
              <c:numCache>
                <c:formatCode>_-* #,##0\ "€"_-;\-* #,##0\ "€"_-;_-* "-"??\ "€"_-;_-@_-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09888"/>
        <c:axId val="579320080"/>
      </c:barChart>
      <c:catAx>
        <c:axId val="57930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20080"/>
        <c:crosses val="autoZero"/>
        <c:auto val="1"/>
        <c:lblAlgn val="ctr"/>
        <c:lblOffset val="100"/>
        <c:noMultiLvlLbl val="0"/>
      </c:catAx>
      <c:valAx>
        <c:axId val="5793200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0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Obertes.xlsx]tablas!TablaDinámica13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tablas!$BS$3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tablas!$BR$4:$BR$6</c:f>
              <c:strCache>
                <c:ptCount val="2"/>
                <c:pt idx="0">
                  <c:v>Promoció de la ciutat</c:v>
                </c:pt>
                <c:pt idx="1">
                  <c:v>Difusió institucional</c:v>
                </c:pt>
              </c:strCache>
            </c:strRef>
          </c:cat>
          <c:val>
            <c:numRef>
              <c:f>tablas!$BS$4:$BS$6</c:f>
              <c:numCache>
                <c:formatCode>_-* #,##0\ "€"_-;\-* #,##0\ "€"_-;_-* "-"??\ "€"_-;_-@_-</c:formatCode>
                <c:ptCount val="2"/>
                <c:pt idx="0">
                  <c:v>986.88</c:v>
                </c:pt>
                <c:pt idx="1">
                  <c:v>644.45000000000005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13808"/>
        <c:axId val="579312632"/>
      </c:barChart>
      <c:catAx>
        <c:axId val="5793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2632"/>
        <c:crosses val="autoZero"/>
        <c:auto val="1"/>
        <c:lblAlgn val="ctr"/>
        <c:lblOffset val="100"/>
        <c:noMultiLvlLbl val="0"/>
      </c:catAx>
      <c:valAx>
        <c:axId val="57931263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30461538461545"/>
          <c:y val="6.035665294924554E-2"/>
          <c:w val="0.6607336752136751"/>
          <c:h val="0.8792866941015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BFDB934-5C53-44E5-80B7-D11F9BC4662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F6E3247-86E8-40ED-9E28-29DEABD5C340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570F56C-E385-462A-883D-B6F2B7C9158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3AAE5F3-6752-4DA1-9DE9-36532F490ACF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024C56B-2D22-44E6-83E4-66ADD8E305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AD72CD3-6016-4D59-B2F6-232BC114C92B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E662B41-59AB-4921-BE5D-E21D51EE39F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083538-4751-4979-A803-C7399C208571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tablas!$D$4:$D$7</c:f>
              <c:strCache>
                <c:ptCount val="4"/>
                <c:pt idx="0">
                  <c:v>Promoció de la ciutat</c:v>
                </c:pt>
                <c:pt idx="1">
                  <c:v>Promoció del comerç</c:v>
                </c:pt>
                <c:pt idx="2">
                  <c:v>Difusió institucional</c:v>
                </c:pt>
                <c:pt idx="3">
                  <c:v>Altres</c:v>
                </c:pt>
              </c:strCache>
            </c:strRef>
          </c:cat>
          <c:val>
            <c:numRef>
              <c:f>tablas!$E$4:$E$7</c:f>
              <c:numCache>
                <c:formatCode>_-* #,##0\ "€"_-;\-* #,##0\ "€"_-;_-* "-"??\ "€"_-;_-@_-</c:formatCode>
                <c:ptCount val="4"/>
                <c:pt idx="0">
                  <c:v>16007</c:v>
                </c:pt>
                <c:pt idx="1">
                  <c:v>2621.66</c:v>
                </c:pt>
                <c:pt idx="2">
                  <c:v>934.85</c:v>
                </c:pt>
                <c:pt idx="3">
                  <c:v>114.4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94-4EBB-891E-455627BBC1C3}"/>
            </c:ext>
            <c:ext xmlns:c15="http://schemas.microsoft.com/office/drawing/2012/chart" uri="{02D57815-91ED-43cb-92C2-25804820EDAC}">
              <c15:datalabelsRange>
                <c15:f>tablas!$F$4:$F$7</c15:f>
                <c15:dlblRangeCache>
                  <c:ptCount val="4"/>
                  <c:pt idx="0">
                    <c:v>81%</c:v>
                  </c:pt>
                  <c:pt idx="1">
                    <c:v>13%</c:v>
                  </c:pt>
                  <c:pt idx="2">
                    <c:v>5%</c:v>
                  </c:pt>
                  <c:pt idx="3">
                    <c:v>1%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68137592"/>
        <c:axId val="468139944"/>
      </c:barChart>
      <c:catAx>
        <c:axId val="468137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39944"/>
        <c:crosses val="autoZero"/>
        <c:auto val="1"/>
        <c:lblAlgn val="ctr"/>
        <c:lblOffset val="100"/>
        <c:noMultiLvlLbl val="0"/>
      </c:catAx>
      <c:valAx>
        <c:axId val="468139944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3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2021 Dades Obertes.xlsx]tablas!TablaDinámica3</c:name>
    <c:fmtId val="6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6275957854406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tablas!$P$4:$P$6</c:f>
              <c:strCache>
                <c:ptCount val="2"/>
                <c:pt idx="0">
                  <c:v>Promoció de la ciutat</c:v>
                </c:pt>
                <c:pt idx="1">
                  <c:v>Altres</c:v>
                </c:pt>
              </c:strCache>
            </c:strRef>
          </c:cat>
          <c:val>
            <c:numRef>
              <c:f>tablas!$Q$4:$Q$6</c:f>
              <c:numCache>
                <c:formatCode>_-* #,##0\ "€"_-;\-* #,##0\ "€"_-;_-* "-"??\ "€"_-;_-@_-</c:formatCode>
                <c:ptCount val="2"/>
                <c:pt idx="0">
                  <c:v>7760.9399999999978</c:v>
                </c:pt>
                <c:pt idx="1">
                  <c:v>114.4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C7-45F4-8EEA-178E8279EB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43080"/>
        <c:axId val="468143472"/>
      </c:barChart>
      <c:catAx>
        <c:axId val="46814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3472"/>
        <c:crosses val="autoZero"/>
        <c:auto val="1"/>
        <c:lblAlgn val="ctr"/>
        <c:lblOffset val="100"/>
        <c:noMultiLvlLbl val="0"/>
      </c:catAx>
      <c:valAx>
        <c:axId val="46814347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4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Obertes.xlsx]tablas!TablaDinámica5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3381226053639847"/>
          <c:w val="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tablas!$V$4:$V$6</c:f>
              <c:strCache>
                <c:ptCount val="2"/>
                <c:pt idx="0">
                  <c:v>Promoció de la ciutat</c:v>
                </c:pt>
                <c:pt idx="1">
                  <c:v>Promoció del comerç</c:v>
                </c:pt>
              </c:strCache>
            </c:strRef>
          </c:cat>
          <c:val>
            <c:numRef>
              <c:f>tablas!$W$4:$W$6</c:f>
              <c:numCache>
                <c:formatCode>_-* #,##0\ "€"_-;\-* #,##0\ "€"_-;_-* "-"??\ "€"_-;_-@_-</c:formatCode>
                <c:ptCount val="2"/>
                <c:pt idx="0">
                  <c:v>5243.32</c:v>
                </c:pt>
                <c:pt idx="1">
                  <c:v>2621.66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96-47D0-9EC4-C6AB746FA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36416"/>
        <c:axId val="468145432"/>
      </c:barChart>
      <c:catAx>
        <c:axId val="46813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5432"/>
        <c:crosses val="autoZero"/>
        <c:auto val="1"/>
        <c:lblAlgn val="ctr"/>
        <c:lblOffset val="100"/>
        <c:noMultiLvlLbl val="0"/>
      </c:catAx>
      <c:valAx>
        <c:axId val="46814543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3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Obertes.xlsx]tablas!TablaDinámica6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tablas!$AB$4:$AB$6</c:f>
              <c:strCache>
                <c:ptCount val="2"/>
                <c:pt idx="0">
                  <c:v>Promoció de la ciutat</c:v>
                </c:pt>
                <c:pt idx="1">
                  <c:v>Difusió institucional</c:v>
                </c:pt>
              </c:strCache>
            </c:strRef>
          </c:cat>
          <c:val>
            <c:numRef>
              <c:f>tablas!$AC$4:$AC$6</c:f>
              <c:numCache>
                <c:formatCode>_-* #,##0\ "€"_-;\-* #,##0\ "€"_-;_-* "-"??\ "€"_-;_-@_-</c:formatCode>
                <c:ptCount val="2"/>
                <c:pt idx="0">
                  <c:v>986.88</c:v>
                </c:pt>
                <c:pt idx="1">
                  <c:v>644.45000000000005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43-4A2D-B9A5-4BA37ABAF0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40336"/>
        <c:axId val="468146216"/>
      </c:barChart>
      <c:catAx>
        <c:axId val="46814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6216"/>
        <c:crosses val="autoZero"/>
        <c:auto val="1"/>
        <c:lblAlgn val="ctr"/>
        <c:lblOffset val="100"/>
        <c:noMultiLvlLbl val="0"/>
      </c:catAx>
      <c:valAx>
        <c:axId val="4681462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4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Obertes.xlsx]tablas!TablaDinámica7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tablas!$AH$4:$AH$6</c:f>
              <c:strCache>
                <c:ptCount val="2"/>
                <c:pt idx="0">
                  <c:v>Promoció de la ciutat</c:v>
                </c:pt>
                <c:pt idx="1">
                  <c:v>Difusió institucional</c:v>
                </c:pt>
              </c:strCache>
            </c:strRef>
          </c:cat>
          <c:val>
            <c:numRef>
              <c:f>tablas!$AI$4:$AI$6</c:f>
              <c:numCache>
                <c:formatCode>_-* #,##0\ "€"_-;\-* #,##0\ "€"_-;_-* "-"??\ "€"_-;_-@_-</c:formatCode>
                <c:ptCount val="2"/>
                <c:pt idx="0">
                  <c:v>1023.6599999999999</c:v>
                </c:pt>
                <c:pt idx="1">
                  <c:v>290.39999999999998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B0-4E05-9A3F-A276B6796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46608"/>
        <c:axId val="468147000"/>
      </c:barChart>
      <c:catAx>
        <c:axId val="4681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7000"/>
        <c:crosses val="autoZero"/>
        <c:auto val="1"/>
        <c:lblAlgn val="ctr"/>
        <c:lblOffset val="100"/>
        <c:noMultiLvlLbl val="0"/>
      </c:catAx>
      <c:valAx>
        <c:axId val="46814700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4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Obertes.xlsx]tablas!TablaDinámica8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tablas!$AN$4:$AN$5</c:f>
              <c:strCache>
                <c:ptCount val="1"/>
                <c:pt idx="0">
                  <c:v>Promoció de la ciutat</c:v>
                </c:pt>
              </c:strCache>
            </c:strRef>
          </c:cat>
          <c:val>
            <c:numRef>
              <c:f>tablas!$AO$4:$AO$5</c:f>
              <c:numCache>
                <c:formatCode>_-* #,##0\ "€"_-;\-* #,##0\ "€"_-;_-* "-"??\ "€"_-;_-@_-</c:formatCode>
                <c:ptCount val="1"/>
                <c:pt idx="0">
                  <c:v>689.7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2B-43E6-931F-2556E2C5F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51312"/>
        <c:axId val="468150528"/>
      </c:barChart>
      <c:catAx>
        <c:axId val="4681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0528"/>
        <c:crosses val="autoZero"/>
        <c:auto val="1"/>
        <c:lblAlgn val="ctr"/>
        <c:lblOffset val="100"/>
        <c:noMultiLvlLbl val="0"/>
      </c:catAx>
      <c:valAx>
        <c:axId val="46815052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2021 Dades Obertes.xlsx]tablas!TablaDinámica9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tablas!$AT$4:$AT$5</c:f>
              <c:strCache>
                <c:ptCount val="1"/>
                <c:pt idx="0">
                  <c:v>Promoció de la ciutat</c:v>
                </c:pt>
              </c:strCache>
            </c:strRef>
          </c:cat>
          <c:val>
            <c:numRef>
              <c:f>tablas!$AU$4:$AU$5</c:f>
              <c:numCache>
                <c:formatCode>_-* #,##0\ "€"_-;\-* #,##0\ "€"_-;_-* "-"??\ "€"_-;_-@_-</c:formatCode>
                <c:ptCount val="1"/>
                <c:pt idx="0">
                  <c:v>302.5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4-4DE4-ABE6-26B3AD0126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62480"/>
        <c:axId val="470367576"/>
      </c:barChart>
      <c:catAx>
        <c:axId val="47036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67576"/>
        <c:crosses val="autoZero"/>
        <c:auto val="1"/>
        <c:lblAlgn val="ctr"/>
        <c:lblOffset val="100"/>
        <c:noMultiLvlLbl val="0"/>
      </c:catAx>
      <c:valAx>
        <c:axId val="47036757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6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2021 Dades Obertes.xlsx]tablas!TablaDinámica3</c:name>
    <c:fmtId val="4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tablas!$P$4:$P$6</c:f>
              <c:strCache>
                <c:ptCount val="2"/>
                <c:pt idx="0">
                  <c:v>Promoció de la ciutat</c:v>
                </c:pt>
                <c:pt idx="1">
                  <c:v>Altres</c:v>
                </c:pt>
              </c:strCache>
            </c:strRef>
          </c:cat>
          <c:val>
            <c:numRef>
              <c:f>tablas!$Q$4:$Q$6</c:f>
              <c:numCache>
                <c:formatCode>_-* #,##0\ "€"_-;\-* #,##0\ "€"_-;_-* "-"??\ "€"_-;_-@_-</c:formatCode>
                <c:ptCount val="2"/>
                <c:pt idx="0">
                  <c:v>7760.9399999999978</c:v>
                </c:pt>
                <c:pt idx="1">
                  <c:v>114.4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0369144"/>
        <c:axId val="470369536"/>
      </c:barChart>
      <c:catAx>
        <c:axId val="47036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70369536"/>
        <c:crosses val="autoZero"/>
        <c:auto val="1"/>
        <c:lblAlgn val="ctr"/>
        <c:lblOffset val="100"/>
        <c:noMultiLvlLbl val="0"/>
      </c:catAx>
      <c:valAx>
        <c:axId val="4703695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70369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23</xdr:row>
      <xdr:rowOff>47625</xdr:rowOff>
    </xdr:from>
    <xdr:to>
      <xdr:col>8</xdr:col>
      <xdr:colOff>466725</xdr:colOff>
      <xdr:row>37</xdr:row>
      <xdr:rowOff>114300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xmlns="" id="{DC659FDF-55EE-F214-E5DF-1D7DDDD5393F}"/>
            </a:ext>
          </a:extLst>
        </xdr:cNvPr>
        <xdr:cNvGrpSpPr/>
      </xdr:nvGrpSpPr>
      <xdr:grpSpPr>
        <a:xfrm>
          <a:off x="466725" y="4429125"/>
          <a:ext cx="6096000" cy="2733675"/>
          <a:chOff x="285750" y="5133975"/>
          <a:chExt cx="6096000" cy="2733675"/>
        </a:xfrm>
      </xdr:grpSpPr>
      <xdr:sp macro="" textlink="">
        <xdr:nvSpPr>
          <xdr:cNvPr id="75" name="Rectángulo: esquinas redondeadas 74">
            <a:extLst>
              <a:ext uri="{FF2B5EF4-FFF2-40B4-BE49-F238E27FC236}">
                <a16:creationId xmlns:a16="http://schemas.microsoft.com/office/drawing/2014/main" xmlns="" id="{0F98180A-BA04-4534-8865-3907BD8D2C4C}"/>
              </a:ext>
            </a:extLst>
          </xdr:cNvPr>
          <xdr:cNvSpPr/>
        </xdr:nvSpPr>
        <xdr:spPr>
          <a:xfrm>
            <a:off x="300038" y="5133975"/>
            <a:ext cx="6081712" cy="2733675"/>
          </a:xfrm>
          <a:prstGeom prst="roundRect">
            <a:avLst>
              <a:gd name="adj" fmla="val 2578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sp macro="" textlink="">
        <xdr:nvSpPr>
          <xdr:cNvPr id="76" name="Rectángulo: esquinas redondeadas 75">
            <a:extLst>
              <a:ext uri="{FF2B5EF4-FFF2-40B4-BE49-F238E27FC236}">
                <a16:creationId xmlns:a16="http://schemas.microsoft.com/office/drawing/2014/main" xmlns="" id="{42087CE8-495E-4362-A9AA-69480406B67E}"/>
              </a:ext>
            </a:extLst>
          </xdr:cNvPr>
          <xdr:cNvSpPr/>
        </xdr:nvSpPr>
        <xdr:spPr>
          <a:xfrm>
            <a:off x="285750" y="5162551"/>
            <a:ext cx="219600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MITJÀ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xmlns="" id="{3639CDC6-3323-48DB-9EEE-6015D03930A7}"/>
              </a:ext>
            </a:extLst>
          </xdr:cNvPr>
          <xdr:cNvGraphicFramePr>
            <a:graphicFrameLocks/>
          </xdr:cNvGraphicFramePr>
        </xdr:nvGraphicFramePr>
        <xdr:xfrm>
          <a:off x="408018" y="5438775"/>
          <a:ext cx="584835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323851</xdr:colOff>
      <xdr:row>5</xdr:row>
      <xdr:rowOff>185737</xdr:rowOff>
    </xdr:from>
    <xdr:to>
      <xdr:col>19</xdr:col>
      <xdr:colOff>76201</xdr:colOff>
      <xdr:row>7</xdr:row>
      <xdr:rowOff>185737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xmlns="" id="{E5E1C3AE-CBAF-9C99-4E91-7028B8AA9BA3}"/>
            </a:ext>
          </a:extLst>
        </xdr:cNvPr>
        <xdr:cNvGrpSpPr/>
      </xdr:nvGrpSpPr>
      <xdr:grpSpPr>
        <a:xfrm>
          <a:off x="323851" y="1138237"/>
          <a:ext cx="14230350" cy="381000"/>
          <a:chOff x="333375" y="1247775"/>
          <a:chExt cx="5915025" cy="38100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xmlns="" id="{BA836B20-E9AF-497B-A7F7-8C51A8A43414}"/>
              </a:ext>
            </a:extLst>
          </xdr:cNvPr>
          <xdr:cNvSpPr/>
        </xdr:nvSpPr>
        <xdr:spPr>
          <a:xfrm>
            <a:off x="400050" y="1247775"/>
            <a:ext cx="5848350" cy="381000"/>
          </a:xfrm>
          <a:prstGeom prst="roundRect">
            <a:avLst>
              <a:gd name="adj" fmla="val 7804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s-ES" sz="700">
              <a:latin typeface="Arial Black" panose="020B0A04020102020204" pitchFamily="34" charset="0"/>
            </a:endParaRPr>
          </a:p>
        </xdr:txBody>
      </xdr:sp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xmlns="" id="{21C5E580-8B79-4A58-858C-5F89D845C50E}"/>
              </a:ext>
            </a:extLst>
          </xdr:cNvPr>
          <xdr:cNvSpPr/>
        </xdr:nvSpPr>
        <xdr:spPr>
          <a:xfrm>
            <a:off x="333375" y="1257300"/>
            <a:ext cx="2196000" cy="3524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400" b="0" i="0" u="none" strike="noStrike">
                <a:solidFill>
                  <a:schemeClr val="bg1"/>
                </a:solidFill>
                <a:latin typeface="Arial Black"/>
              </a:rPr>
              <a:t>  Despesa TOTAL</a:t>
            </a:r>
          </a:p>
        </xdr:txBody>
      </xdr:sp>
      <xdr:sp macro="" textlink="tablas!B27">
        <xdr:nvSpPr>
          <xdr:cNvPr id="17" name="Rectángulo: esquinas redondeadas 16">
            <a:extLst>
              <a:ext uri="{FF2B5EF4-FFF2-40B4-BE49-F238E27FC236}">
                <a16:creationId xmlns:a16="http://schemas.microsoft.com/office/drawing/2014/main" xmlns="" id="{B1088BD0-8D92-4CE5-9384-30CEAD3D4CF9}"/>
              </a:ext>
            </a:extLst>
          </xdr:cNvPr>
          <xdr:cNvSpPr/>
        </xdr:nvSpPr>
        <xdr:spPr>
          <a:xfrm>
            <a:off x="5638685" y="1295400"/>
            <a:ext cx="60019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49DBA25-002A-4001-BD10-DB2C69F5FCE5}" type="TxLink">
              <a:rPr lang="en-US" sz="1800" b="0" i="0" u="none" strike="noStrike">
                <a:solidFill>
                  <a:schemeClr val="bg1"/>
                </a:solidFill>
                <a:latin typeface="Arial Black"/>
              </a:rPr>
              <a:pPr algn="r"/>
              <a:t> 19.678 € </a:t>
            </a:fld>
            <a:endParaRPr lang="es-ES" sz="1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471487</xdr:colOff>
      <xdr:row>8</xdr:row>
      <xdr:rowOff>161924</xdr:rowOff>
    </xdr:from>
    <xdr:to>
      <xdr:col>8</xdr:col>
      <xdr:colOff>461963</xdr:colOff>
      <xdr:row>23</xdr:row>
      <xdr:rowOff>38099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xmlns="" id="{82BF99E0-C281-FE7B-20C1-F9FED8B2FBB7}"/>
            </a:ext>
          </a:extLst>
        </xdr:cNvPr>
        <xdr:cNvGrpSpPr/>
      </xdr:nvGrpSpPr>
      <xdr:grpSpPr>
        <a:xfrm>
          <a:off x="471487" y="1685924"/>
          <a:ext cx="6086476" cy="2733675"/>
          <a:chOff x="295274" y="2257424"/>
          <a:chExt cx="6086476" cy="2733675"/>
        </a:xfrm>
      </xdr:grpSpPr>
      <xdr:sp macro="" textlink="">
        <xdr:nvSpPr>
          <xdr:cNvPr id="74" name="Rectángulo: esquinas redondeadas 73">
            <a:extLst>
              <a:ext uri="{FF2B5EF4-FFF2-40B4-BE49-F238E27FC236}">
                <a16:creationId xmlns:a16="http://schemas.microsoft.com/office/drawing/2014/main" xmlns="" id="{B26CF4EE-59CA-4B1F-9A4E-170B996A5739}"/>
              </a:ext>
            </a:extLst>
          </xdr:cNvPr>
          <xdr:cNvSpPr/>
        </xdr:nvSpPr>
        <xdr:spPr>
          <a:xfrm>
            <a:off x="300038" y="2257424"/>
            <a:ext cx="6081712" cy="2733675"/>
          </a:xfrm>
          <a:prstGeom prst="roundRect">
            <a:avLst>
              <a:gd name="adj" fmla="val 3623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xmlns="" id="{AF9961C9-9562-4612-B7D7-5B51522F2433}"/>
              </a:ext>
            </a:extLst>
          </xdr:cNvPr>
          <xdr:cNvGraphicFramePr>
            <a:graphicFrameLocks/>
          </xdr:cNvGraphicFramePr>
        </xdr:nvGraphicFramePr>
        <xdr:xfrm>
          <a:off x="407193" y="2552700"/>
          <a:ext cx="585000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Rectángulo: esquinas redondeadas 72">
            <a:extLst>
              <a:ext uri="{FF2B5EF4-FFF2-40B4-BE49-F238E27FC236}">
                <a16:creationId xmlns:a16="http://schemas.microsoft.com/office/drawing/2014/main" xmlns="" id="{8C4AAEC0-7173-4151-9754-C7729EDF69BC}"/>
              </a:ext>
            </a:extLst>
          </xdr:cNvPr>
          <xdr:cNvSpPr/>
        </xdr:nvSpPr>
        <xdr:spPr>
          <a:xfrm>
            <a:off x="295274" y="2286000"/>
            <a:ext cx="2809875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CAMPANYA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</xdr:grpSp>
    <xdr:clientData/>
  </xdr:twoCellAnchor>
  <xdr:twoCellAnchor editAs="oneCell">
    <xdr:from>
      <xdr:col>0</xdr:col>
      <xdr:colOff>466725</xdr:colOff>
      <xdr:row>0</xdr:row>
      <xdr:rowOff>76200</xdr:rowOff>
    </xdr:from>
    <xdr:to>
      <xdr:col>3</xdr:col>
      <xdr:colOff>228600</xdr:colOff>
      <xdr:row>5</xdr:row>
      <xdr:rowOff>82906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AF93546-CF01-EAAE-DE60-B50C07DF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6200"/>
          <a:ext cx="2047875" cy="9592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352426</xdr:colOff>
      <xdr:row>0</xdr:row>
      <xdr:rowOff>95250</xdr:rowOff>
    </xdr:from>
    <xdr:to>
      <xdr:col>19</xdr:col>
      <xdr:colOff>66676</xdr:colOff>
      <xdr:row>5</xdr:row>
      <xdr:rowOff>114300</xdr:rowOff>
    </xdr:to>
    <xdr:sp macro="" textlink="">
      <xdr:nvSpPr>
        <xdr:cNvPr id="81" name="Rectángulo: esquinas redondeadas 80">
          <a:extLst>
            <a:ext uri="{FF2B5EF4-FFF2-40B4-BE49-F238E27FC236}">
              <a16:creationId xmlns:a16="http://schemas.microsoft.com/office/drawing/2014/main" xmlns="" id="{97E82074-F0BE-4E3E-8DE2-D124775A87E7}"/>
            </a:ext>
          </a:extLst>
        </xdr:cNvPr>
        <xdr:cNvSpPr/>
      </xdr:nvSpPr>
      <xdr:spPr>
        <a:xfrm>
          <a:off x="2638426" y="95250"/>
          <a:ext cx="11906250" cy="97155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800">
              <a:latin typeface="Arial Black" panose="020B0A04020102020204" pitchFamily="34" charset="0"/>
            </a:rPr>
            <a:t>DESPESA MUNICIPAL DE</a:t>
          </a:r>
          <a:r>
            <a:rPr lang="es-ES" sz="2800" baseline="0">
              <a:latin typeface="Arial Black" panose="020B0A04020102020204" pitchFamily="34" charset="0"/>
            </a:rPr>
            <a:t> COMUNICACIÓ ANY 2021</a:t>
          </a:r>
          <a:endParaRPr lang="es-ES" sz="28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161926</xdr:colOff>
      <xdr:row>8</xdr:row>
      <xdr:rowOff>180975</xdr:rowOff>
    </xdr:from>
    <xdr:to>
      <xdr:col>14</xdr:col>
      <xdr:colOff>114301</xdr:colOff>
      <xdr:row>15</xdr:row>
      <xdr:rowOff>180975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xmlns="" id="{E83310F4-A1A8-4383-ABCC-D4987302D099}"/>
            </a:ext>
          </a:extLst>
        </xdr:cNvPr>
        <xdr:cNvSpPr/>
      </xdr:nvSpPr>
      <xdr:spPr>
        <a:xfrm>
          <a:off x="7019926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10</xdr:row>
      <xdr:rowOff>38100</xdr:rowOff>
    </xdr:from>
    <xdr:to>
      <xdr:col>14</xdr:col>
      <xdr:colOff>33338</xdr:colOff>
      <xdr:row>15</xdr:row>
      <xdr:rowOff>76200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xmlns="" id="{D56F9CF8-FA37-B702-F6CE-E246FC354075}"/>
            </a:ext>
          </a:extLst>
        </xdr:cNvPr>
        <xdr:cNvSpPr/>
      </xdr:nvSpPr>
      <xdr:spPr>
        <a:xfrm>
          <a:off x="7091363" y="19431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8</xdr:row>
      <xdr:rowOff>166688</xdr:rowOff>
    </xdr:from>
    <xdr:to>
      <xdr:col>12</xdr:col>
      <xdr:colOff>100500</xdr:colOff>
      <xdr:row>10</xdr:row>
      <xdr:rowOff>61913</xdr:rowOff>
    </xdr:to>
    <xdr:sp macro="" textlink="tablas!$R$1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D3A03AF3-A4EF-4181-86DE-DBC41BCE2887}"/>
            </a:ext>
          </a:extLst>
        </xdr:cNvPr>
        <xdr:cNvSpPr/>
      </xdr:nvSpPr>
      <xdr:spPr>
        <a:xfrm>
          <a:off x="7048500" y="16906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F1AE329-0328-4C27-BCFD-86E2F70BAD0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Sapiens SCCL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8</xdr:row>
      <xdr:rowOff>166688</xdr:rowOff>
    </xdr:from>
    <xdr:to>
      <xdr:col>14</xdr:col>
      <xdr:colOff>23813</xdr:colOff>
      <xdr:row>10</xdr:row>
      <xdr:rowOff>61913</xdr:rowOff>
    </xdr:to>
    <xdr:sp macro="" textlink="tablas!S1">
      <xdr:nvSpPr>
        <xdr:cNvPr id="15" name="Rectángulo: esquinas redondeadas 14">
          <a:extLst>
            <a:ext uri="{FF2B5EF4-FFF2-40B4-BE49-F238E27FC236}">
              <a16:creationId xmlns:a16="http://schemas.microsoft.com/office/drawing/2014/main" xmlns="" id="{B0FF7D2C-7CDC-416A-B3F7-F9D20FF2A867}"/>
            </a:ext>
          </a:extLst>
        </xdr:cNvPr>
        <xdr:cNvSpPr/>
      </xdr:nvSpPr>
      <xdr:spPr>
        <a:xfrm>
          <a:off x="9653589" y="16906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323861F-EC2A-469B-B447-D4EA8928109B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7.875 € </a:t>
          </a:fld>
          <a:endParaRPr lang="es-ES" sz="800"/>
        </a:p>
      </xdr:txBody>
    </xdr:sp>
    <xdr:clientData/>
  </xdr:twoCellAnchor>
  <xdr:twoCellAnchor>
    <xdr:from>
      <xdr:col>9</xdr:col>
      <xdr:colOff>233362</xdr:colOff>
      <xdr:row>10</xdr:row>
      <xdr:rowOff>19050</xdr:rowOff>
    </xdr:from>
    <xdr:to>
      <xdr:col>14</xdr:col>
      <xdr:colOff>23362</xdr:colOff>
      <xdr:row>15</xdr:row>
      <xdr:rowOff>110550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xmlns="" id="{769425B0-BD33-4CD7-8FD4-704CAE96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128588</xdr:colOff>
      <xdr:row>8</xdr:row>
      <xdr:rowOff>180975</xdr:rowOff>
    </xdr:from>
    <xdr:to>
      <xdr:col>19</xdr:col>
      <xdr:colOff>80963</xdr:colOff>
      <xdr:row>15</xdr:row>
      <xdr:rowOff>180975</xdr:rowOff>
    </xdr:to>
    <xdr:sp macro="" textlink="">
      <xdr:nvSpPr>
        <xdr:cNvPr id="82" name="Rectángulo: esquinas redondeadas 81">
          <a:extLst>
            <a:ext uri="{FF2B5EF4-FFF2-40B4-BE49-F238E27FC236}">
              <a16:creationId xmlns:a16="http://schemas.microsoft.com/office/drawing/2014/main" xmlns="" id="{F37B635B-A8FD-42B4-8BDE-21BCAA1DB2A0}"/>
            </a:ext>
          </a:extLst>
        </xdr:cNvPr>
        <xdr:cNvSpPr/>
      </xdr:nvSpPr>
      <xdr:spPr>
        <a:xfrm>
          <a:off x="10796588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10</xdr:row>
      <xdr:rowOff>28575</xdr:rowOff>
    </xdr:from>
    <xdr:to>
      <xdr:col>19</xdr:col>
      <xdr:colOff>4763</xdr:colOff>
      <xdr:row>15</xdr:row>
      <xdr:rowOff>66675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xmlns="" id="{AE464BBC-8AEE-47B3-B6FF-3F4E3F685982}"/>
            </a:ext>
          </a:extLst>
        </xdr:cNvPr>
        <xdr:cNvSpPr/>
      </xdr:nvSpPr>
      <xdr:spPr>
        <a:xfrm>
          <a:off x="10872788" y="19335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8</xdr:row>
      <xdr:rowOff>157163</xdr:rowOff>
    </xdr:from>
    <xdr:to>
      <xdr:col>17</xdr:col>
      <xdr:colOff>71925</xdr:colOff>
      <xdr:row>10</xdr:row>
      <xdr:rowOff>52388</xdr:rowOff>
    </xdr:to>
    <xdr:sp macro="" textlink="tablas!$X$1">
      <xdr:nvSpPr>
        <xdr:cNvPr id="28" name="Rectángulo: esquinas redondeadas 27">
          <a:extLst>
            <a:ext uri="{FF2B5EF4-FFF2-40B4-BE49-F238E27FC236}">
              <a16:creationId xmlns:a16="http://schemas.microsoft.com/office/drawing/2014/main" xmlns="" id="{C9A56211-F660-4A79-BDDE-8DCFD1A84649}"/>
            </a:ext>
          </a:extLst>
        </xdr:cNvPr>
        <xdr:cNvSpPr/>
      </xdr:nvSpPr>
      <xdr:spPr>
        <a:xfrm>
          <a:off x="10829925" y="16811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F8641F4-FF60-4271-8689-F0FDD42F8C1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Periodico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8</xdr:row>
      <xdr:rowOff>157163</xdr:rowOff>
    </xdr:from>
    <xdr:to>
      <xdr:col>18</xdr:col>
      <xdr:colOff>757238</xdr:colOff>
      <xdr:row>10</xdr:row>
      <xdr:rowOff>52388</xdr:rowOff>
    </xdr:to>
    <xdr:sp macro="" textlink="tablas!$Y$1">
      <xdr:nvSpPr>
        <xdr:cNvPr id="29" name="Rectángulo: esquinas redondeadas 28">
          <a:extLst>
            <a:ext uri="{FF2B5EF4-FFF2-40B4-BE49-F238E27FC236}">
              <a16:creationId xmlns:a16="http://schemas.microsoft.com/office/drawing/2014/main" xmlns="" id="{99AB82C3-1D0E-49B0-9633-57BB5A88A546}"/>
            </a:ext>
          </a:extLst>
        </xdr:cNvPr>
        <xdr:cNvSpPr/>
      </xdr:nvSpPr>
      <xdr:spPr>
        <a:xfrm>
          <a:off x="13435014" y="16811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843A310-BFCD-47B2-AB81-46D512A74DA5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7.865 € </a:t>
          </a:fld>
          <a:endParaRPr lang="es-ES" sz="700"/>
        </a:p>
      </xdr:txBody>
    </xdr:sp>
    <xdr:clientData/>
  </xdr:twoCellAnchor>
  <xdr:twoCellAnchor>
    <xdr:from>
      <xdr:col>14</xdr:col>
      <xdr:colOff>204788</xdr:colOff>
      <xdr:row>10</xdr:row>
      <xdr:rowOff>9525</xdr:rowOff>
    </xdr:from>
    <xdr:to>
      <xdr:col>18</xdr:col>
      <xdr:colOff>756788</xdr:colOff>
      <xdr:row>15</xdr:row>
      <xdr:rowOff>101025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A43D113-146B-4AD9-93B8-4E3E2FC34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161926</xdr:colOff>
      <xdr:row>16</xdr:row>
      <xdr:rowOff>9525</xdr:rowOff>
    </xdr:from>
    <xdr:to>
      <xdr:col>14</xdr:col>
      <xdr:colOff>114301</xdr:colOff>
      <xdr:row>23</xdr:row>
      <xdr:rowOff>9525</xdr:rowOff>
    </xdr:to>
    <xdr:sp macro="" textlink="">
      <xdr:nvSpPr>
        <xdr:cNvPr id="126" name="Rectángulo: esquinas redondeadas 125">
          <a:extLst>
            <a:ext uri="{FF2B5EF4-FFF2-40B4-BE49-F238E27FC236}">
              <a16:creationId xmlns:a16="http://schemas.microsoft.com/office/drawing/2014/main" xmlns="" id="{BA6C082A-8417-111B-CE55-8743628BEB3B}"/>
            </a:ext>
          </a:extLst>
        </xdr:cNvPr>
        <xdr:cNvSpPr/>
      </xdr:nvSpPr>
      <xdr:spPr>
        <a:xfrm>
          <a:off x="7019926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17</xdr:row>
      <xdr:rowOff>57150</xdr:rowOff>
    </xdr:from>
    <xdr:to>
      <xdr:col>14</xdr:col>
      <xdr:colOff>33338</xdr:colOff>
      <xdr:row>22</xdr:row>
      <xdr:rowOff>95250</xdr:rowOff>
    </xdr:to>
    <xdr:sp macro="" textlink="">
      <xdr:nvSpPr>
        <xdr:cNvPr id="127" name="Rectángulo: esquinas redondeadas 126">
          <a:extLst>
            <a:ext uri="{FF2B5EF4-FFF2-40B4-BE49-F238E27FC236}">
              <a16:creationId xmlns:a16="http://schemas.microsoft.com/office/drawing/2014/main" xmlns="" id="{532AF587-C381-78E2-0083-63C3110F4500}"/>
            </a:ext>
          </a:extLst>
        </xdr:cNvPr>
        <xdr:cNvSpPr/>
      </xdr:nvSpPr>
      <xdr:spPr>
        <a:xfrm>
          <a:off x="7091363" y="329565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15</xdr:row>
      <xdr:rowOff>185738</xdr:rowOff>
    </xdr:from>
    <xdr:to>
      <xdr:col>12</xdr:col>
      <xdr:colOff>100500</xdr:colOff>
      <xdr:row>17</xdr:row>
      <xdr:rowOff>80963</xdr:rowOff>
    </xdr:to>
    <xdr:sp macro="" textlink="tablas!$AD$1">
      <xdr:nvSpPr>
        <xdr:cNvPr id="128" name="Rectángulo: esquinas redondeadas 127">
          <a:extLst>
            <a:ext uri="{FF2B5EF4-FFF2-40B4-BE49-F238E27FC236}">
              <a16:creationId xmlns:a16="http://schemas.microsoft.com/office/drawing/2014/main" xmlns="" id="{6999FC48-594A-A350-F0B1-A82CAF30A88A}"/>
            </a:ext>
          </a:extLst>
        </xdr:cNvPr>
        <xdr:cNvSpPr/>
      </xdr:nvSpPr>
      <xdr:spPr>
        <a:xfrm>
          <a:off x="7048500" y="304323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72D22E1-B18E-4FEA-9DBC-6E0E0E33F32C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Alpha Publicitat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15</xdr:row>
      <xdr:rowOff>185738</xdr:rowOff>
    </xdr:from>
    <xdr:to>
      <xdr:col>14</xdr:col>
      <xdr:colOff>23813</xdr:colOff>
      <xdr:row>17</xdr:row>
      <xdr:rowOff>80963</xdr:rowOff>
    </xdr:to>
    <xdr:sp macro="" textlink="tablas!AE1">
      <xdr:nvSpPr>
        <xdr:cNvPr id="129" name="Rectángulo: esquinas redondeadas 128">
          <a:extLst>
            <a:ext uri="{FF2B5EF4-FFF2-40B4-BE49-F238E27FC236}">
              <a16:creationId xmlns:a16="http://schemas.microsoft.com/office/drawing/2014/main" xmlns="" id="{306E9211-AA3F-EEF2-0B6D-2A8B3A601D8A}"/>
            </a:ext>
          </a:extLst>
        </xdr:cNvPr>
        <xdr:cNvSpPr/>
      </xdr:nvSpPr>
      <xdr:spPr>
        <a:xfrm>
          <a:off x="9653589" y="304323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91AC2EF-C228-405A-8B12-A0996123FB6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1.631 €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16</xdr:row>
      <xdr:rowOff>9525</xdr:rowOff>
    </xdr:from>
    <xdr:to>
      <xdr:col>19</xdr:col>
      <xdr:colOff>80963</xdr:colOff>
      <xdr:row>23</xdr:row>
      <xdr:rowOff>9525</xdr:rowOff>
    </xdr:to>
    <xdr:sp macro="" textlink="">
      <xdr:nvSpPr>
        <xdr:cNvPr id="132" name="Rectángulo: esquinas redondeadas 131">
          <a:extLst>
            <a:ext uri="{FF2B5EF4-FFF2-40B4-BE49-F238E27FC236}">
              <a16:creationId xmlns:a16="http://schemas.microsoft.com/office/drawing/2014/main" xmlns="" id="{1BE464F7-A566-F513-CD5F-6CAE0A33D7DB}"/>
            </a:ext>
          </a:extLst>
        </xdr:cNvPr>
        <xdr:cNvSpPr/>
      </xdr:nvSpPr>
      <xdr:spPr>
        <a:xfrm>
          <a:off x="10796588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17</xdr:row>
      <xdr:rowOff>47625</xdr:rowOff>
    </xdr:from>
    <xdr:to>
      <xdr:col>19</xdr:col>
      <xdr:colOff>4763</xdr:colOff>
      <xdr:row>22</xdr:row>
      <xdr:rowOff>85725</xdr:rowOff>
    </xdr:to>
    <xdr:sp macro="" textlink="">
      <xdr:nvSpPr>
        <xdr:cNvPr id="133" name="Rectángulo: esquinas redondeadas 132">
          <a:extLst>
            <a:ext uri="{FF2B5EF4-FFF2-40B4-BE49-F238E27FC236}">
              <a16:creationId xmlns:a16="http://schemas.microsoft.com/office/drawing/2014/main" xmlns="" id="{D29F46BC-B410-53C3-4AB2-615ED205BFF0}"/>
            </a:ext>
          </a:extLst>
        </xdr:cNvPr>
        <xdr:cNvSpPr/>
      </xdr:nvSpPr>
      <xdr:spPr>
        <a:xfrm>
          <a:off x="10872788" y="32861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15</xdr:row>
      <xdr:rowOff>176213</xdr:rowOff>
    </xdr:from>
    <xdr:to>
      <xdr:col>17</xdr:col>
      <xdr:colOff>71925</xdr:colOff>
      <xdr:row>17</xdr:row>
      <xdr:rowOff>71438</xdr:rowOff>
    </xdr:to>
    <xdr:sp macro="" textlink="tablas!$AJ$1">
      <xdr:nvSpPr>
        <xdr:cNvPr id="134" name="Rectángulo: esquinas redondeadas 133">
          <a:extLst>
            <a:ext uri="{FF2B5EF4-FFF2-40B4-BE49-F238E27FC236}">
              <a16:creationId xmlns:a16="http://schemas.microsoft.com/office/drawing/2014/main" xmlns="" id="{DDC1BDA3-3939-BD00-9BBB-5CDB8114ADA6}"/>
            </a:ext>
          </a:extLst>
        </xdr:cNvPr>
        <xdr:cNvSpPr/>
      </xdr:nvSpPr>
      <xdr:spPr>
        <a:xfrm>
          <a:off x="10829925" y="30337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53E40C7-FE9C-4A2A-B40C-186BA646C53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Abacus SCCL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15</xdr:row>
      <xdr:rowOff>176213</xdr:rowOff>
    </xdr:from>
    <xdr:to>
      <xdr:col>18</xdr:col>
      <xdr:colOff>757238</xdr:colOff>
      <xdr:row>17</xdr:row>
      <xdr:rowOff>71438</xdr:rowOff>
    </xdr:to>
    <xdr:sp macro="" textlink="tablas!$AK$1">
      <xdr:nvSpPr>
        <xdr:cNvPr id="135" name="Rectángulo: esquinas redondeadas 134">
          <a:extLst>
            <a:ext uri="{FF2B5EF4-FFF2-40B4-BE49-F238E27FC236}">
              <a16:creationId xmlns:a16="http://schemas.microsoft.com/office/drawing/2014/main" xmlns="" id="{B2151D30-6AA9-DE05-9AF2-D31EBF1A2D61}"/>
            </a:ext>
          </a:extLst>
        </xdr:cNvPr>
        <xdr:cNvSpPr/>
      </xdr:nvSpPr>
      <xdr:spPr>
        <a:xfrm>
          <a:off x="13435014" y="30337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2F9673D7-0B60-492C-9B39-DA99F6C4EA1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1.314 €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23</xdr:row>
      <xdr:rowOff>28575</xdr:rowOff>
    </xdr:from>
    <xdr:to>
      <xdr:col>14</xdr:col>
      <xdr:colOff>114301</xdr:colOff>
      <xdr:row>30</xdr:row>
      <xdr:rowOff>28575</xdr:rowOff>
    </xdr:to>
    <xdr:sp macro="" textlink="">
      <xdr:nvSpPr>
        <xdr:cNvPr id="138" name="Rectángulo: esquinas redondeadas 137">
          <a:extLst>
            <a:ext uri="{FF2B5EF4-FFF2-40B4-BE49-F238E27FC236}">
              <a16:creationId xmlns:a16="http://schemas.microsoft.com/office/drawing/2014/main" xmlns="" id="{DB085C86-765D-28D9-7ED1-88A1BC484A61}"/>
            </a:ext>
          </a:extLst>
        </xdr:cNvPr>
        <xdr:cNvSpPr/>
      </xdr:nvSpPr>
      <xdr:spPr>
        <a:xfrm>
          <a:off x="7019926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24</xdr:row>
      <xdr:rowOff>76200</xdr:rowOff>
    </xdr:from>
    <xdr:to>
      <xdr:col>14</xdr:col>
      <xdr:colOff>33338</xdr:colOff>
      <xdr:row>29</xdr:row>
      <xdr:rowOff>114300</xdr:rowOff>
    </xdr:to>
    <xdr:sp macro="" textlink="">
      <xdr:nvSpPr>
        <xdr:cNvPr id="139" name="Rectángulo: esquinas redondeadas 138">
          <a:extLst>
            <a:ext uri="{FF2B5EF4-FFF2-40B4-BE49-F238E27FC236}">
              <a16:creationId xmlns:a16="http://schemas.microsoft.com/office/drawing/2014/main" xmlns="" id="{AC72E7C9-6162-F3D7-ECA8-42112266B3FA}"/>
            </a:ext>
          </a:extLst>
        </xdr:cNvPr>
        <xdr:cNvSpPr/>
      </xdr:nvSpPr>
      <xdr:spPr>
        <a:xfrm>
          <a:off x="7091363" y="46482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23</xdr:row>
      <xdr:rowOff>14288</xdr:rowOff>
    </xdr:from>
    <xdr:to>
      <xdr:col>12</xdr:col>
      <xdr:colOff>100500</xdr:colOff>
      <xdr:row>24</xdr:row>
      <xdr:rowOff>100013</xdr:rowOff>
    </xdr:to>
    <xdr:sp macro="" textlink="tablas!$AP$1">
      <xdr:nvSpPr>
        <xdr:cNvPr id="140" name="Rectángulo: esquinas redondeadas 139">
          <a:extLst>
            <a:ext uri="{FF2B5EF4-FFF2-40B4-BE49-F238E27FC236}">
              <a16:creationId xmlns:a16="http://schemas.microsoft.com/office/drawing/2014/main" xmlns="" id="{8D307E4A-C03E-3431-C907-1814FEFFDC84}"/>
            </a:ext>
          </a:extLst>
        </xdr:cNvPr>
        <xdr:cNvSpPr/>
      </xdr:nvSpPr>
      <xdr:spPr>
        <a:xfrm>
          <a:off x="7048500" y="43957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1AAD41-C87B-4791-9A1B-45B04E68CBD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9 Nou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23</xdr:row>
      <xdr:rowOff>14288</xdr:rowOff>
    </xdr:from>
    <xdr:to>
      <xdr:col>14</xdr:col>
      <xdr:colOff>23813</xdr:colOff>
      <xdr:row>24</xdr:row>
      <xdr:rowOff>100013</xdr:rowOff>
    </xdr:to>
    <xdr:sp macro="" textlink="tablas!AQ1">
      <xdr:nvSpPr>
        <xdr:cNvPr id="141" name="Rectángulo: esquinas redondeadas 140">
          <a:extLst>
            <a:ext uri="{FF2B5EF4-FFF2-40B4-BE49-F238E27FC236}">
              <a16:creationId xmlns:a16="http://schemas.microsoft.com/office/drawing/2014/main" xmlns="" id="{CFDA2AD6-80A5-FDD7-12E7-5DA9793BC7FB}"/>
            </a:ext>
          </a:extLst>
        </xdr:cNvPr>
        <xdr:cNvSpPr/>
      </xdr:nvSpPr>
      <xdr:spPr>
        <a:xfrm>
          <a:off x="9653589" y="43957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F149C77-57A0-4969-B4EF-E918ADA1B70E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690 €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23</xdr:row>
      <xdr:rowOff>28575</xdr:rowOff>
    </xdr:from>
    <xdr:to>
      <xdr:col>19</xdr:col>
      <xdr:colOff>80963</xdr:colOff>
      <xdr:row>30</xdr:row>
      <xdr:rowOff>28575</xdr:rowOff>
    </xdr:to>
    <xdr:sp macro="" textlink="">
      <xdr:nvSpPr>
        <xdr:cNvPr id="144" name="Rectángulo: esquinas redondeadas 143">
          <a:extLst>
            <a:ext uri="{FF2B5EF4-FFF2-40B4-BE49-F238E27FC236}">
              <a16:creationId xmlns:a16="http://schemas.microsoft.com/office/drawing/2014/main" xmlns="" id="{DB523F87-FA58-C019-B9A1-66326EC7BD76}"/>
            </a:ext>
          </a:extLst>
        </xdr:cNvPr>
        <xdr:cNvSpPr/>
      </xdr:nvSpPr>
      <xdr:spPr>
        <a:xfrm>
          <a:off x="10796588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24</xdr:row>
      <xdr:rowOff>66675</xdr:rowOff>
    </xdr:from>
    <xdr:to>
      <xdr:col>19</xdr:col>
      <xdr:colOff>4763</xdr:colOff>
      <xdr:row>29</xdr:row>
      <xdr:rowOff>104775</xdr:rowOff>
    </xdr:to>
    <xdr:sp macro="" textlink="">
      <xdr:nvSpPr>
        <xdr:cNvPr id="145" name="Rectángulo: esquinas redondeadas 144">
          <a:extLst>
            <a:ext uri="{FF2B5EF4-FFF2-40B4-BE49-F238E27FC236}">
              <a16:creationId xmlns:a16="http://schemas.microsoft.com/office/drawing/2014/main" xmlns="" id="{47E0A937-66F3-EC4A-AFBE-C6638E54E49A}"/>
            </a:ext>
          </a:extLst>
        </xdr:cNvPr>
        <xdr:cNvSpPr/>
      </xdr:nvSpPr>
      <xdr:spPr>
        <a:xfrm>
          <a:off x="10872788" y="46386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23</xdr:row>
      <xdr:rowOff>4763</xdr:rowOff>
    </xdr:from>
    <xdr:to>
      <xdr:col>17</xdr:col>
      <xdr:colOff>71925</xdr:colOff>
      <xdr:row>24</xdr:row>
      <xdr:rowOff>90488</xdr:rowOff>
    </xdr:to>
    <xdr:sp macro="" textlink="tablas!$AV$1">
      <xdr:nvSpPr>
        <xdr:cNvPr id="146" name="Rectángulo: esquinas redondeadas 145">
          <a:extLst>
            <a:ext uri="{FF2B5EF4-FFF2-40B4-BE49-F238E27FC236}">
              <a16:creationId xmlns:a16="http://schemas.microsoft.com/office/drawing/2014/main" xmlns="" id="{997EC747-46AF-61C5-7C04-58D2E2610390}"/>
            </a:ext>
          </a:extLst>
        </xdr:cNvPr>
        <xdr:cNvSpPr/>
      </xdr:nvSpPr>
      <xdr:spPr>
        <a:xfrm>
          <a:off x="10829925" y="43862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C255C7F-8A09-4C7E-BE76-A4AF346B91AE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Ergates Tecnologia, SL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23</xdr:row>
      <xdr:rowOff>4763</xdr:rowOff>
    </xdr:from>
    <xdr:to>
      <xdr:col>18</xdr:col>
      <xdr:colOff>757238</xdr:colOff>
      <xdr:row>24</xdr:row>
      <xdr:rowOff>90488</xdr:rowOff>
    </xdr:to>
    <xdr:sp macro="" textlink="tablas!$AW$1">
      <xdr:nvSpPr>
        <xdr:cNvPr id="147" name="Rectángulo: esquinas redondeadas 146">
          <a:extLst>
            <a:ext uri="{FF2B5EF4-FFF2-40B4-BE49-F238E27FC236}">
              <a16:creationId xmlns:a16="http://schemas.microsoft.com/office/drawing/2014/main" xmlns="" id="{D41ED24C-57CB-8938-4B5B-E0E2F795C8CA}"/>
            </a:ext>
          </a:extLst>
        </xdr:cNvPr>
        <xdr:cNvSpPr/>
      </xdr:nvSpPr>
      <xdr:spPr>
        <a:xfrm>
          <a:off x="13435014" y="43862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D7147B4-C8EB-4AC5-8701-A253916948A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303 € </a:t>
          </a:fld>
          <a:endParaRPr lang="es-ES" sz="700"/>
        </a:p>
      </xdr:txBody>
    </xdr:sp>
    <xdr:clientData/>
  </xdr:twoCellAnchor>
  <xdr:twoCellAnchor>
    <xdr:from>
      <xdr:col>9</xdr:col>
      <xdr:colOff>228600</xdr:colOff>
      <xdr:row>17</xdr:row>
      <xdr:rowOff>47625</xdr:rowOff>
    </xdr:from>
    <xdr:to>
      <xdr:col>14</xdr:col>
      <xdr:colOff>28125</xdr:colOff>
      <xdr:row>22</xdr:row>
      <xdr:rowOff>91500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xmlns="" id="{F044EEC5-F761-4BB4-A23D-A9A1FBB9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200025</xdr:colOff>
      <xdr:row>17</xdr:row>
      <xdr:rowOff>28575</xdr:rowOff>
    </xdr:from>
    <xdr:to>
      <xdr:col>19</xdr:col>
      <xdr:colOff>5900</xdr:colOff>
      <xdr:row>22</xdr:row>
      <xdr:rowOff>81975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xmlns="" id="{459A0A11-E6B7-48D4-AA24-4EAB9D1A0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228600</xdr:colOff>
      <xdr:row>24</xdr:row>
      <xdr:rowOff>57150</xdr:rowOff>
    </xdr:from>
    <xdr:to>
      <xdr:col>14</xdr:col>
      <xdr:colOff>34475</xdr:colOff>
      <xdr:row>29</xdr:row>
      <xdr:rowOff>110550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xmlns="" id="{76BAFF30-B77B-4608-AA93-1B412A0D2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200025</xdr:colOff>
      <xdr:row>24</xdr:row>
      <xdr:rowOff>57150</xdr:rowOff>
    </xdr:from>
    <xdr:to>
      <xdr:col>19</xdr:col>
      <xdr:colOff>5900</xdr:colOff>
      <xdr:row>29</xdr:row>
      <xdr:rowOff>101025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xmlns="" id="{7A69DE8D-4F8F-48E1-BDDE-4E993764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7</xdr:row>
      <xdr:rowOff>66675</xdr:rowOff>
    </xdr:from>
    <xdr:to>
      <xdr:col>17</xdr:col>
      <xdr:colOff>1180650</xdr:colOff>
      <xdr:row>12</xdr:row>
      <xdr:rowOff>148650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6D163D2-C3AF-1F26-4685-C642DC5E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533400</xdr:colOff>
      <xdr:row>13</xdr:row>
      <xdr:rowOff>161925</xdr:rowOff>
    </xdr:from>
    <xdr:to>
      <xdr:col>23</xdr:col>
      <xdr:colOff>1418775</xdr:colOff>
      <xdr:row>19</xdr:row>
      <xdr:rowOff>120075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F382FA9-60E2-9C7A-9897-05C45C735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238125</xdr:colOff>
      <xdr:row>10</xdr:row>
      <xdr:rowOff>28575</xdr:rowOff>
    </xdr:from>
    <xdr:to>
      <xdr:col>28</xdr:col>
      <xdr:colOff>790125</xdr:colOff>
      <xdr:row>15</xdr:row>
      <xdr:rowOff>120075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6252F3D-AE34-0058-D3AD-6688CB0BB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495300</xdr:colOff>
      <xdr:row>9</xdr:row>
      <xdr:rowOff>104775</xdr:rowOff>
    </xdr:from>
    <xdr:to>
      <xdr:col>35</xdr:col>
      <xdr:colOff>634550</xdr:colOff>
      <xdr:row>15</xdr:row>
      <xdr:rowOff>5775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48D4F13D-768C-329E-EB3A-E3BD8599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171450</xdr:colOff>
      <xdr:row>9</xdr:row>
      <xdr:rowOff>123825</xdr:rowOff>
    </xdr:from>
    <xdr:to>
      <xdr:col>41</xdr:col>
      <xdr:colOff>1072700</xdr:colOff>
      <xdr:row>15</xdr:row>
      <xdr:rowOff>24825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E376C8AA-6228-D667-ED85-B657667C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76200</xdr:colOff>
      <xdr:row>10</xdr:row>
      <xdr:rowOff>19050</xdr:rowOff>
    </xdr:from>
    <xdr:to>
      <xdr:col>47</xdr:col>
      <xdr:colOff>977450</xdr:colOff>
      <xdr:row>15</xdr:row>
      <xdr:rowOff>110550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33C0D8BC-6F7B-15CC-01A0-B8A52827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28575</xdr:colOff>
      <xdr:row>9</xdr:row>
      <xdr:rowOff>133350</xdr:rowOff>
    </xdr:from>
    <xdr:to>
      <xdr:col>53</xdr:col>
      <xdr:colOff>929825</xdr:colOff>
      <xdr:row>15</xdr:row>
      <xdr:rowOff>43875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F4CB18C1-A7AD-C30C-5457-5F08CF2C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304800</xdr:colOff>
      <xdr:row>9</xdr:row>
      <xdr:rowOff>142875</xdr:rowOff>
    </xdr:from>
    <xdr:to>
      <xdr:col>59</xdr:col>
      <xdr:colOff>444050</xdr:colOff>
      <xdr:row>15</xdr:row>
      <xdr:rowOff>34350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9BF10D31-CB29-EFFF-206E-350B4B627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62</xdr:col>
      <xdr:colOff>247650</xdr:colOff>
      <xdr:row>9</xdr:row>
      <xdr:rowOff>171450</xdr:rowOff>
    </xdr:from>
    <xdr:to>
      <xdr:col>65</xdr:col>
      <xdr:colOff>386900</xdr:colOff>
      <xdr:row>15</xdr:row>
      <xdr:rowOff>72450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482FB120-6E7E-B43F-DEF1-BEF1BB81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95250</xdr:colOff>
      <xdr:row>9</xdr:row>
      <xdr:rowOff>176213</xdr:rowOff>
    </xdr:from>
    <xdr:to>
      <xdr:col>71</xdr:col>
      <xdr:colOff>964750</xdr:colOff>
      <xdr:row>15</xdr:row>
      <xdr:rowOff>67688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4EF31E46-0A0A-5546-49AE-ECF0B7165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 dp" refreshedDate="44938.877618981482" createdVersion="8" refreshedVersion="8" minRefreshableVersion="3" recordCount="34">
  <cacheSource type="worksheet">
    <worksheetSource name="Tabla1"/>
  </cacheSource>
  <cacheFields count="6">
    <cacheField name="Nom de la campanya" numFmtId="0">
      <sharedItems count="13">
        <s v="Promoció de la ciutat"/>
        <s v="Altres"/>
        <s v="Difusió institucional"/>
        <s v="Promoció del comerç"/>
        <s v="Promoció comercial" u="1"/>
        <s v="Participació Ciutadana" u="1"/>
        <s v="Compra a Mollet" u="1"/>
        <s v="Promoció ciutadana" u="1"/>
        <s v="Informació Coronavirus" u="1"/>
        <s v="Promoció de ciutat" u="1"/>
        <s v="Nova ordenança de circulació" u="1"/>
        <s v="Promoció institucional" u="1"/>
        <s v="Promoció cultural" u="1"/>
      </sharedItems>
    </cacheField>
    <cacheField name="Suport de difusió" numFmtId="0">
      <sharedItems/>
    </cacheField>
    <cacheField name="Mitjà" numFmtId="0">
      <sharedItems count="16">
        <s v="Sapiens SCCL"/>
        <s v="El Periodico"/>
        <s v="Alpha Publicitat"/>
        <s v="El 9 Nou"/>
        <s v="Abacus SCCL"/>
        <s v="Ergates Tecnologia, SL"/>
        <s v="9 Nou" u="1"/>
        <s v="Línia Vallès" u="1"/>
        <s v="Alpha publicitat exterior SL" u="1"/>
        <s v="Rac105 i Rac1" u="1"/>
        <s v="FlaixBac" u="1"/>
        <s v="Mollet a Mà" u="1"/>
        <s v="Mollet Viu" u="1"/>
        <s v="Vallès Visió" u="1"/>
        <s v="Som Mollet" u="1"/>
        <s v="Publiservei" u="1"/>
      </sharedItems>
    </cacheField>
    <cacheField name="Despesa" numFmtId="164">
      <sharedItems containsSemiMixedTypes="0" containsString="0" containsNumber="1" minValue="114.4" maxValue="2621.66"/>
    </cacheField>
    <cacheField name="Explicació" numFmtId="0">
      <sharedItems/>
    </cacheField>
    <cacheField name="Mes" numFmtId="0">
      <sharedItems/>
    </cacheField>
  </cacheFields>
  <extLst>
    <ext xmlns:x14="http://schemas.microsoft.com/office/spreadsheetml/2009/9/main" uri="{725AE2AE-9491-48be-B2B4-4EB974FC3084}">
      <x14:pivotCacheDefinition pivotCacheId="17706939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x v="0"/>
    <s v="Banners Digitals Click a Mà"/>
    <x v="0"/>
    <n v="557.80999999999995"/>
    <s v="Publicitat on line d'activitats de la ciutat, canals de difusió municipals, informació Covid o informació de servei en cada moment"/>
    <s v="gener"/>
  </r>
  <r>
    <x v="0"/>
    <s v="Banners Digitals Som Mollet"/>
    <x v="0"/>
    <n v="175.45"/>
    <s v="Publicitat on line d'activitats de la ciutat, canals de difusió municipals, informació Covid o informació de servei en cada moment"/>
    <s v="gener"/>
  </r>
  <r>
    <x v="0"/>
    <s v="Banners Digitals Click a Mà"/>
    <x v="0"/>
    <n v="557.80999999999995"/>
    <s v="Publicitat on line d'activitats de la ciutat, canals de difusió municipals, informació Covid o informació de servei en cada moment"/>
    <s v="febrer"/>
  </r>
  <r>
    <x v="0"/>
    <s v="Banners Digitals Som Mollet"/>
    <x v="0"/>
    <n v="175.45"/>
    <s v="Publicitat on line d'activitats de la ciutat, canals de difusió municipals, informació Covid o informació de servei en cada moment"/>
    <s v="febrer"/>
  </r>
  <r>
    <x v="0"/>
    <s v="Banners Digitals Click a Mà"/>
    <x v="0"/>
    <n v="557.80999999999995"/>
    <s v="Publicitat on line d'activitats de la ciutat, canals de difusió municipals, informació Covid o informació de servei en cada moment"/>
    <s v="març"/>
  </r>
  <r>
    <x v="0"/>
    <s v="Banners Digitals Som Mollet"/>
    <x v="0"/>
    <n v="175.45"/>
    <s v="Publicitat on line d'activitats de la ciutat, canals de difusió municipals, informació Covid o informació de servei en cada moment"/>
    <s v="març"/>
  </r>
  <r>
    <x v="0"/>
    <s v="Anunci Mostra de Titelles"/>
    <x v="0"/>
    <n v="290.39999999999998"/>
    <s v="1 pàgina anunciant les dates de la Mostra Internacional de Titelles, Diari del 9 d'abril"/>
    <s v="abril"/>
  </r>
  <r>
    <x v="0"/>
    <s v="Banners Digitals Click a Mà"/>
    <x v="0"/>
    <n v="557.80999999999995"/>
    <s v="Publicitat on line d'activitats de la ciutat, canals de difusió municipals, informació Covid o informació de servei en cada moment"/>
    <s v="abril"/>
  </r>
  <r>
    <x v="0"/>
    <s v="Banners Digitals Som Mollet"/>
    <x v="0"/>
    <n v="175.45"/>
    <s v="Publicitat on line d'activitats de la ciutat, canals de difusió municipals, informació Covid o informació de servei en cada moment"/>
    <s v="abril"/>
  </r>
  <r>
    <x v="1"/>
    <s v="Anunci felicitació"/>
    <x v="0"/>
    <n v="114.4"/>
    <s v="10 mòduls de felicitació al 20è aniversari del Som Mollet pel seus 20 anys. Diari del 23 d'abril"/>
    <s v="abril"/>
  </r>
  <r>
    <x v="0"/>
    <s v="Anunci "/>
    <x v="1"/>
    <n v="2621.66"/>
    <s v="El 14 de maig és el dia del Museu i es va donar visibilitat a les activitats organtizades pel Museu Abelló per commemorar aquest dia. Surt el 14 de maig."/>
    <s v="maig"/>
  </r>
  <r>
    <x v="0"/>
    <s v="Banners Digitals Click a Mà"/>
    <x v="0"/>
    <n v="557.80999999999995"/>
    <s v="Publicitat on line d'activitats de la ciutat, canals de difusió municipals, informació Covid o informació de servei en cada moment, (s'afegeix banner de Dia Internacional dels Museus)"/>
    <s v="maig"/>
  </r>
  <r>
    <x v="0"/>
    <s v="Banners Digitals Som Mollet"/>
    <x v="0"/>
    <n v="175.45"/>
    <s v="Publicitat on line d'activitats de la ciutat, canals de difusió municipals, informació Covid o informació de servei en cada moment, (s'afegeix banner de Dia Internacional dels Museus)"/>
    <s v="maig"/>
  </r>
  <r>
    <x v="0"/>
    <s v="Banners Digitals Click a Mà"/>
    <x v="0"/>
    <n v="557.80999999999995"/>
    <s v="Publicitat on line d'activitats de la ciutat, canals de difusió municipals, informació Covid o informació de servei en cada moment "/>
    <s v="juny"/>
  </r>
  <r>
    <x v="0"/>
    <s v="Banners Digitals Som Mollet"/>
    <x v="0"/>
    <n v="175.45"/>
    <s v="Publicitat on line d'activitats de la ciutat, canals de difusió municipals, informació Covid o informació de servei en cada moment"/>
    <s v="juny"/>
  </r>
  <r>
    <x v="0"/>
    <s v="Anunci"/>
    <x v="0"/>
    <n v="290.39999999999998"/>
    <s v="1 pàgina anunciant les dates del programa cultural RefrescArt. Diari 18 de juny"/>
    <s v="juny "/>
  </r>
  <r>
    <x v="0"/>
    <s v="Banners Digitals Click a Mà"/>
    <x v="0"/>
    <n v="557.80999999999995"/>
    <s v="Publicitat on line d'activitats de la ciutat, canals de difusió municipals, informació Covid o informació de servei en cada moment "/>
    <s v="juliol"/>
  </r>
  <r>
    <x v="0"/>
    <s v="Banners Digitals Som Mollet"/>
    <x v="0"/>
    <n v="175.45"/>
    <s v="Publicitat on line d'activitats de la ciutat, canals de difusió municipals, informació Covid o informació de servei en cada moment. "/>
    <s v="juliol"/>
  </r>
  <r>
    <x v="0"/>
    <s v="Banderoles"/>
    <x v="2"/>
    <n v="986.88"/>
    <s v="Banderoles de Festa Major 2021"/>
    <s v="juliol"/>
  </r>
  <r>
    <x v="0"/>
    <s v="Anunci"/>
    <x v="3"/>
    <n v="689.7"/>
    <s v="Mitja plana de publicitat amb el cartell de Festa Major amb un codi QR per consultar la informació de la Festa Major."/>
    <s v="juliol"/>
  </r>
  <r>
    <x v="0"/>
    <s v="Anunci"/>
    <x v="0"/>
    <n v="290.39999999999998"/>
    <s v="1 pàgina amb el cartell de Festa Major amb codi QR per consultar la info de la festa. Al diari de Festa Major de juliol"/>
    <s v="juliol"/>
  </r>
  <r>
    <x v="0"/>
    <s v="Banners Digitals Click a Mà"/>
    <x v="0"/>
    <n v="557.80999999999995"/>
    <s v="Publicitat on line d'activitats de la ciutat, canals de difusió municipals, informació Covid o informació de servei en cada moment "/>
    <s v="agost"/>
  </r>
  <r>
    <x v="0"/>
    <s v="Banners Digitals Som Mollet"/>
    <x v="0"/>
    <n v="175.45"/>
    <s v="Publicitat on line d'activitats de la ciutat, canals de difusió municipals, informació Covid o informació de servei en cada moment. "/>
    <s v="agost"/>
  </r>
  <r>
    <x v="0"/>
    <s v="Banners Digitals Click a Mà"/>
    <x v="0"/>
    <n v="557.80999999999995"/>
    <s v="Publicitat on line d'activitats de la ciutat, canals de difusió municipals, informació Covid o informació de servei en cada moment "/>
    <s v="setembre"/>
  </r>
  <r>
    <x v="0"/>
    <s v="Banners Digitals Som Mollet"/>
    <x v="0"/>
    <n v="175.45"/>
    <s v="Publicitat on line d'activitats de la ciutat, canals de difusió municipals, informació Covid o informació de servei en cada moment. "/>
    <s v="setembre"/>
  </r>
  <r>
    <x v="2"/>
    <s v="Banderoles"/>
    <x v="2"/>
    <n v="644.45000000000005"/>
    <s v="Banderoles Onze de Setembre"/>
    <s v="setembre"/>
  </r>
  <r>
    <x v="0"/>
    <s v="Anunci Fira d'Artesans"/>
    <x v="0"/>
    <n v="290.39999999999998"/>
    <s v="Anunci Fira d'Artesans"/>
    <s v="setembre"/>
  </r>
  <r>
    <x v="0"/>
    <s v="Anunci "/>
    <x v="1"/>
    <n v="2621.66"/>
    <s v="Anunci per difondre arreu la programació delSona Mollet. Festival Internacional Anna Villaescusa Rebull. Surt l'anunci l'1 d'octubre."/>
    <s v="octubre"/>
  </r>
  <r>
    <x v="0"/>
    <s v="Banners Digitals Click a Mà"/>
    <x v="4"/>
    <n v="557.80999999999995"/>
    <s v="Publicitat on line d'activitats de la ciutat, canals de difusió municipals, informació Covid o informació de servei en cada moment "/>
    <s v="octubre"/>
  </r>
  <r>
    <x v="0"/>
    <s v="Banners Digitals Som Mollet"/>
    <x v="4"/>
    <n v="175.45"/>
    <s v="Publicitat on line d'activitats de la ciutat, canals de difusió municipals, informació Covid o informació de servei en cada moment. "/>
    <s v="octubre"/>
  </r>
  <r>
    <x v="2"/>
    <s v="Anunci"/>
    <x v="4"/>
    <n v="290.39999999999998"/>
    <s v="Anunci amb la programació del 25 de Novembre, dia de la erradicació de la violència vers les dones i de al conferència del dia de la Ciutat, Jordi Solé Tura: universitat, valors i pensament."/>
    <s v="novembre"/>
  </r>
  <r>
    <x v="3"/>
    <s v="Anunci"/>
    <x v="1"/>
    <n v="2621.66"/>
    <s v="Anunci per fomentar que persones d'arreu puguin fer les seves compres a la nostra ciutat."/>
    <s v="desembre"/>
  </r>
  <r>
    <x v="0"/>
    <s v="Programació de Nadal"/>
    <x v="4"/>
    <n v="290.39999999999998"/>
    <s v="Anunci amb la programació de Nadal a la ciutat de Mollet"/>
    <s v="desembre"/>
  </r>
  <r>
    <x v="0"/>
    <s v="promoció anual Femturisme"/>
    <x v="5"/>
    <n v="302.5"/>
    <s v="Promocionar les accions i activitats que es fan a la ciutat per tal que persones d'altres indrets puguin venir a la ciutat. "/>
    <s v="anu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7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H3:AI6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h="1" x="2"/>
        <item x="4"/>
        <item h="1" m="1" x="12"/>
        <item h="1" m="1" x="7"/>
        <item h="1" m="1" x="6"/>
        <item h="1" x="1"/>
        <item m="1" x="10"/>
        <item h="1"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3"/>
    </i>
    <i>
      <x v="11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0">
      <pivotArea outline="0" collapsedLevelsAreSubtotals="1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8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N3:AO5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x="3"/>
        <item h="1" x="5"/>
        <item m="1" x="11"/>
        <item h="1" m="1" x="14"/>
        <item h="1" x="2"/>
        <item h="1" x="4"/>
        <item h="1" m="1" x="12"/>
        <item h="1" m="1" x="7"/>
        <item m="1" x="6"/>
        <item h="1" x="1"/>
        <item h="1" m="1" x="10"/>
        <item h="1"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3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14">
      <pivotArea outline="0" collapsedLevelsAreSubtotals="1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0" type="button" dataOnly="0" labelOnly="1" outline="0" axis="axisRow" fieldPosition="0"/>
    </format>
    <format dxfId="11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0" type="button" dataOnly="0" labelOnly="1" outline="0" axis="axisRow" fieldPosition="0"/>
    </format>
    <format dxfId="10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6:A27" firstHeaderRow="1" firstDataRow="1" firstDataCol="0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Items count="1">
    <i/>
  </rowItems>
  <colItems count="1">
    <i/>
  </colItems>
  <dataFields count="1">
    <dataField name="Suma de Despesa" fld="3" baseField="0" baseItem="0" numFmtId="165"/>
  </dataFields>
  <formats count="7"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dataOnly="0" labelOnly="1" outline="0" axis="axisValues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9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T3:AU5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x="5"/>
        <item m="1" x="11"/>
        <item h="1" m="1" x="14"/>
        <item h="1" x="2"/>
        <item h="1" x="4"/>
        <item m="1" x="12"/>
        <item h="1" m="1" x="7"/>
        <item h="1" m="1" x="6"/>
        <item h="1" x="1"/>
        <item h="1" m="1" x="10"/>
        <item h="1"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3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32">
      <pivotArea outline="0" collapsedLevelsAreSubtotals="1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0" type="button" dataOnly="0" labelOnly="1" outline="0" axis="axisRow" fieldPosition="0"/>
    </format>
    <format dxfId="12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Row" fieldPosition="0"/>
    </format>
    <format dxfId="12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22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TablaDinámica5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20">
  <location ref="V3:W6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h="1" x="2"/>
        <item h="1" x="4"/>
        <item h="1" m="1" x="12"/>
        <item h="1" m="1" x="7"/>
        <item h="1" m="1" x="6"/>
        <item x="1"/>
        <item h="1" m="1" x="10"/>
        <item h="1"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3"/>
    </i>
    <i>
      <x v="1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43">
      <pivotArea outline="0" collapsedLevelsAreSubtotals="1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field="0" type="button" dataOnly="0" labelOnly="1" outline="0" axis="axisRow" fieldPosition="0"/>
    </format>
    <format dxfId="13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0" type="button" dataOnly="0" labelOnly="1" outline="0" axis="axisRow" fieldPosition="0"/>
    </format>
    <format dxfId="13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6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B3:AC6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x="2"/>
        <item h="1" x="4"/>
        <item h="1" m="1" x="12"/>
        <item h="1" m="1" x="7"/>
        <item h="1" m="1" x="6"/>
        <item h="1" x="1"/>
        <item h="1" m="1" x="10"/>
        <item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3"/>
    </i>
    <i>
      <x v="11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1">
      <pivotArea outline="0" collapsedLevelsAreSubtotals="1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0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Z3:BA4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h="1" x="2"/>
        <item h="1" x="4"/>
        <item h="1" m="1" x="12"/>
        <item h="1" m="1" x="7"/>
        <item h="1" m="1" x="6"/>
        <item h="1" x="1"/>
        <item h="1" m="1" x="10"/>
        <item h="1" m="1" x="15"/>
        <item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"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H3:J9" firstHeaderRow="0" firstDataRow="1" firstDataCol="1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17">
        <item m="1" x="8"/>
        <item x="3"/>
        <item x="5"/>
        <item m="1" x="11"/>
        <item m="1" x="14"/>
        <item x="2"/>
        <item x="4"/>
        <item m="1" x="12"/>
        <item m="1" x="7"/>
        <item m="1" x="6"/>
        <item x="1"/>
        <item m="1" x="10"/>
        <item m="1" x="15"/>
        <item m="1" x="9"/>
        <item m="1" x="1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</pivotFields>
  <rowFields count="1">
    <field x="2"/>
  </rowFields>
  <rowItems count="6">
    <i>
      <x v="15"/>
    </i>
    <i>
      <x v="10"/>
    </i>
    <i>
      <x v="5"/>
    </i>
    <i>
      <x v="6"/>
    </i>
    <i>
      <x v="1"/>
    </i>
    <i>
      <x v="2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2" baseItem="3" numFmtId="9"/>
  </dataFields>
  <formats count="13">
    <format dxfId="45">
      <pivotArea outline="0" collapsedLevelsAreSubtotals="1" fieldPosition="0"/>
    </format>
    <format dxfId="44">
      <pivotArea outline="0" fieldPosition="0">
        <references count="1">
          <reference field="4294967294" count="1">
            <x v="1"/>
          </reference>
        </references>
      </pivotArea>
    </format>
    <format dxfId="4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2" type="button" dataOnly="0" labelOnly="1" outline="0" axis="axisRow" fieldPosition="0"/>
    </format>
    <format dxfId="39">
      <pivotArea dataOnly="0" labelOnly="1" fieldPosition="0">
        <references count="1">
          <reference field="2" count="0"/>
        </references>
      </pivotArea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2" type="button" dataOnly="0" labelOnly="1" outline="0" axis="axisRow" fieldPosition="0"/>
    </format>
    <format dxfId="34">
      <pivotArea dataOnly="0" labelOnly="1" fieldPosition="0">
        <references count="1">
          <reference field="2" count="0"/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3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P3:Q6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h="1" x="2"/>
        <item h="1" x="4"/>
        <item h="1" m="1" x="12"/>
        <item h="1" m="1" x="7"/>
        <item h="1" m="1" x="6"/>
        <item h="1" x="1"/>
        <item h="1" m="1" x="10"/>
        <item h="1" m="1" x="15"/>
        <item h="1" m="1" x="9"/>
        <item h="1" m="1" x="13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3"/>
    </i>
    <i>
      <x v="10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1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F3:BG4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h="1" x="2"/>
        <item h="1" x="4"/>
        <item h="1" m="1" x="12"/>
        <item h="1" m="1" x="7"/>
        <item h="1" m="1" x="6"/>
        <item h="1" x="1"/>
        <item h="1" m="1" x="10"/>
        <item h="1" m="1" x="15"/>
        <item h="1" m="1" x="9"/>
        <item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"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2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L3:BM4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h="1" x="2"/>
        <item h="1" x="4"/>
        <item h="1" m="1" x="12"/>
        <item m="1" x="7"/>
        <item h="1" m="1" x="6"/>
        <item h="1" x="1"/>
        <item h="1" m="1" x="10"/>
        <item h="1"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"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" cacheId="2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4">
  <location ref="A3:C7" firstHeaderRow="0" firstDataRow="1" firstDataCol="1"/>
  <pivotFields count="6">
    <pivotField axis="axisRow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Fields count="1">
    <field x="0"/>
  </rowFields>
  <rowItems count="4">
    <i>
      <x v="3"/>
    </i>
    <i>
      <x v="12"/>
    </i>
    <i>
      <x v="11"/>
    </i>
    <i>
      <x v="10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0" baseItem="3" numFmtId="9"/>
  </dataFields>
  <formats count="14">
    <format dxfId="92">
      <pivotArea outline="0" collapsedLevelsAreSubtotals="1" fieldPosition="0"/>
    </format>
    <format dxfId="91">
      <pivotArea outline="0" fieldPosition="0">
        <references count="1">
          <reference field="4294967294" count="1">
            <x v="1"/>
          </reference>
        </references>
      </pivotArea>
    </format>
    <format dxfId="9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0" type="button" dataOnly="0" labelOnly="1" outline="0" axis="axisRow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grandRow="1" outline="0" fieldPosition="0"/>
    </format>
    <format dxfId="8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13" cacheId="2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R3:BS6" firstHeaderRow="1" firstDataRow="1" firstDataCol="1" rowPageCount="1" colPageCount="1"/>
  <pivotFields count="6">
    <pivotField axis="axisRow" compact="0" outline="0" showAll="0" sortType="descending">
      <items count="14">
        <item m="1" x="6"/>
        <item m="1" x="8"/>
        <item m="1" x="10"/>
        <item x="0"/>
        <item m="1" x="9"/>
        <item m="1" x="12"/>
        <item m="1" x="5"/>
        <item m="1" x="4"/>
        <item m="1" x="7"/>
        <item m="1" x="11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8"/>
        <item h="1" x="3"/>
        <item h="1" x="5"/>
        <item m="1" x="11"/>
        <item h="1" m="1" x="14"/>
        <item x="2"/>
        <item h="1" x="4"/>
        <item h="1" m="1" x="12"/>
        <item h="1" m="1" x="7"/>
        <item h="1" m="1" x="6"/>
        <item h="1" x="1"/>
        <item h="1" m="1" x="10"/>
        <item h="1" m="1" x="15"/>
        <item h="1" m="1" x="9"/>
        <item h="1" m="1" x="13"/>
        <item h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3"/>
    </i>
    <i>
      <x v="11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03">
      <pivotArea outline="0" collapsedLevelsAreSubtotals="1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field="0" type="button" dataOnly="0" labelOnly="1" outline="0" axis="axisRow" fieldPosition="0"/>
    </format>
    <format dxfId="9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F35" totalsRowShown="0" headerRowDxfId="150">
  <autoFilter ref="A1:F35"/>
  <tableColumns count="6">
    <tableColumn id="1" name="Nom de la campanya" dataDxfId="149"/>
    <tableColumn id="4" name="Suport de difusió" dataDxfId="148"/>
    <tableColumn id="2" name="Mitjà" dataDxfId="147"/>
    <tableColumn id="3" name="Despesa" dataDxfId="146" dataCellStyle="Moneda"/>
    <tableColumn id="5" name="Explicació" dataDxfId="145"/>
    <tableColumn id="6" name="Mes" dataDxfId="14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drawing" Target="../drawings/drawing2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13" workbookViewId="0">
      <selection activeCell="M35" sqref="M35"/>
    </sheetView>
  </sheetViews>
  <sheetFormatPr defaultColWidth="11.42578125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90" zoomScaleNormal="90" workbookViewId="0">
      <selection activeCell="C24" sqref="C24"/>
    </sheetView>
  </sheetViews>
  <sheetFormatPr defaultColWidth="11.42578125" defaultRowHeight="15" x14ac:dyDescent="0.25"/>
  <cols>
    <col min="1" max="1" width="31.42578125" bestFit="1" customWidth="1"/>
    <col min="2" max="2" width="51.85546875" bestFit="1" customWidth="1"/>
    <col min="3" max="3" width="14.42578125" bestFit="1" customWidth="1"/>
    <col min="4" max="4" width="15.140625" bestFit="1" customWidth="1"/>
    <col min="5" max="5" width="71" customWidth="1"/>
  </cols>
  <sheetData>
    <row r="1" spans="1:6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 ht="25.5" x14ac:dyDescent="0.25">
      <c r="A2" s="11" t="s">
        <v>5</v>
      </c>
      <c r="B2" s="12" t="s">
        <v>24</v>
      </c>
      <c r="C2" s="12" t="s">
        <v>25</v>
      </c>
      <c r="D2" s="13">
        <v>557.80999999999995</v>
      </c>
      <c r="E2" s="14" t="s">
        <v>26</v>
      </c>
      <c r="F2" s="15" t="s">
        <v>13</v>
      </c>
    </row>
    <row r="3" spans="1:6" ht="25.5" x14ac:dyDescent="0.25">
      <c r="A3" s="11" t="s">
        <v>5</v>
      </c>
      <c r="B3" s="12" t="s">
        <v>27</v>
      </c>
      <c r="C3" s="12" t="s">
        <v>25</v>
      </c>
      <c r="D3" s="13">
        <v>175.45</v>
      </c>
      <c r="E3" s="14" t="s">
        <v>26</v>
      </c>
      <c r="F3" s="15" t="s">
        <v>13</v>
      </c>
    </row>
    <row r="4" spans="1:6" ht="25.5" x14ac:dyDescent="0.25">
      <c r="A4" s="11" t="s">
        <v>5</v>
      </c>
      <c r="B4" s="12" t="s">
        <v>24</v>
      </c>
      <c r="C4" s="12" t="s">
        <v>25</v>
      </c>
      <c r="D4" s="13">
        <v>557.80999999999995</v>
      </c>
      <c r="E4" s="14" t="s">
        <v>26</v>
      </c>
      <c r="F4" s="15" t="s">
        <v>28</v>
      </c>
    </row>
    <row r="5" spans="1:6" ht="25.5" x14ac:dyDescent="0.25">
      <c r="A5" s="11" t="s">
        <v>5</v>
      </c>
      <c r="B5" s="12" t="s">
        <v>27</v>
      </c>
      <c r="C5" s="12" t="s">
        <v>25</v>
      </c>
      <c r="D5" s="13">
        <v>175.45</v>
      </c>
      <c r="E5" s="14" t="s">
        <v>26</v>
      </c>
      <c r="F5" s="15" t="s">
        <v>28</v>
      </c>
    </row>
    <row r="6" spans="1:6" ht="25.5" x14ac:dyDescent="0.25">
      <c r="A6" s="11" t="s">
        <v>5</v>
      </c>
      <c r="B6" s="12" t="s">
        <v>24</v>
      </c>
      <c r="C6" s="12" t="s">
        <v>25</v>
      </c>
      <c r="D6" s="13">
        <v>557.80999999999995</v>
      </c>
      <c r="E6" s="14" t="s">
        <v>26</v>
      </c>
      <c r="F6" s="15" t="s">
        <v>29</v>
      </c>
    </row>
    <row r="7" spans="1:6" ht="25.5" x14ac:dyDescent="0.25">
      <c r="A7" s="11" t="s">
        <v>5</v>
      </c>
      <c r="B7" s="12" t="s">
        <v>27</v>
      </c>
      <c r="C7" s="12" t="s">
        <v>25</v>
      </c>
      <c r="D7" s="13">
        <v>175.45</v>
      </c>
      <c r="E7" s="14" t="s">
        <v>26</v>
      </c>
      <c r="F7" s="15" t="s">
        <v>29</v>
      </c>
    </row>
    <row r="8" spans="1:6" ht="25.5" x14ac:dyDescent="0.25">
      <c r="A8" s="11" t="s">
        <v>5</v>
      </c>
      <c r="B8" s="12" t="s">
        <v>30</v>
      </c>
      <c r="C8" s="12" t="s">
        <v>25</v>
      </c>
      <c r="D8" s="13">
        <v>290.39999999999998</v>
      </c>
      <c r="E8" s="14" t="s">
        <v>31</v>
      </c>
      <c r="F8" s="16" t="s">
        <v>14</v>
      </c>
    </row>
    <row r="9" spans="1:6" ht="25.5" x14ac:dyDescent="0.25">
      <c r="A9" s="11" t="s">
        <v>5</v>
      </c>
      <c r="B9" s="12" t="s">
        <v>24</v>
      </c>
      <c r="C9" s="12" t="s">
        <v>25</v>
      </c>
      <c r="D9" s="13">
        <v>557.80999999999995</v>
      </c>
      <c r="E9" s="14" t="s">
        <v>26</v>
      </c>
      <c r="F9" s="15" t="s">
        <v>14</v>
      </c>
    </row>
    <row r="10" spans="1:6" ht="25.5" x14ac:dyDescent="0.25">
      <c r="A10" s="11" t="s">
        <v>5</v>
      </c>
      <c r="B10" s="12" t="s">
        <v>27</v>
      </c>
      <c r="C10" s="12" t="s">
        <v>25</v>
      </c>
      <c r="D10" s="13">
        <v>175.45</v>
      </c>
      <c r="E10" s="14" t="s">
        <v>26</v>
      </c>
      <c r="F10" s="15" t="s">
        <v>14</v>
      </c>
    </row>
    <row r="11" spans="1:6" ht="25.5" x14ac:dyDescent="0.25">
      <c r="A11" s="11" t="s">
        <v>32</v>
      </c>
      <c r="B11" s="12" t="s">
        <v>33</v>
      </c>
      <c r="C11" s="12" t="s">
        <v>25</v>
      </c>
      <c r="D11" s="13">
        <v>114.4</v>
      </c>
      <c r="E11" s="14" t="s">
        <v>34</v>
      </c>
      <c r="F11" s="16" t="s">
        <v>14</v>
      </c>
    </row>
    <row r="12" spans="1:6" ht="25.5" x14ac:dyDescent="0.25">
      <c r="A12" s="11" t="s">
        <v>5</v>
      </c>
      <c r="B12" s="12" t="s">
        <v>35</v>
      </c>
      <c r="C12" s="12" t="s">
        <v>11</v>
      </c>
      <c r="D12" s="13">
        <v>2621.66</v>
      </c>
      <c r="E12" s="14" t="s">
        <v>36</v>
      </c>
      <c r="F12" s="16" t="s">
        <v>15</v>
      </c>
    </row>
    <row r="13" spans="1:6" ht="38.25" x14ac:dyDescent="0.25">
      <c r="A13" s="11" t="s">
        <v>5</v>
      </c>
      <c r="B13" s="12" t="s">
        <v>24</v>
      </c>
      <c r="C13" s="12" t="s">
        <v>25</v>
      </c>
      <c r="D13" s="13">
        <v>557.80999999999995</v>
      </c>
      <c r="E13" s="14" t="s">
        <v>37</v>
      </c>
      <c r="F13" s="15" t="s">
        <v>15</v>
      </c>
    </row>
    <row r="14" spans="1:6" ht="38.25" x14ac:dyDescent="0.25">
      <c r="A14" s="11" t="s">
        <v>5</v>
      </c>
      <c r="B14" s="12" t="s">
        <v>27</v>
      </c>
      <c r="C14" s="12" t="s">
        <v>25</v>
      </c>
      <c r="D14" s="13">
        <v>175.45</v>
      </c>
      <c r="E14" s="14" t="s">
        <v>37</v>
      </c>
      <c r="F14" s="15" t="s">
        <v>15</v>
      </c>
    </row>
    <row r="15" spans="1:6" ht="25.5" x14ac:dyDescent="0.25">
      <c r="A15" s="11" t="s">
        <v>5</v>
      </c>
      <c r="B15" s="12" t="s">
        <v>24</v>
      </c>
      <c r="C15" s="12" t="s">
        <v>25</v>
      </c>
      <c r="D15" s="13">
        <v>557.80999999999995</v>
      </c>
      <c r="E15" s="14" t="s">
        <v>38</v>
      </c>
      <c r="F15" s="15" t="s">
        <v>16</v>
      </c>
    </row>
    <row r="16" spans="1:6" ht="25.5" x14ac:dyDescent="0.25">
      <c r="A16" s="11" t="s">
        <v>5</v>
      </c>
      <c r="B16" s="12" t="s">
        <v>27</v>
      </c>
      <c r="C16" s="12" t="s">
        <v>25</v>
      </c>
      <c r="D16" s="13">
        <v>175.45</v>
      </c>
      <c r="E16" s="14" t="s">
        <v>26</v>
      </c>
      <c r="F16" s="15" t="s">
        <v>16</v>
      </c>
    </row>
    <row r="17" spans="1:6" x14ac:dyDescent="0.25">
      <c r="A17" s="11" t="s">
        <v>5</v>
      </c>
      <c r="B17" s="12" t="s">
        <v>39</v>
      </c>
      <c r="C17" s="12" t="s">
        <v>25</v>
      </c>
      <c r="D17" s="13">
        <v>290.39999999999998</v>
      </c>
      <c r="E17" s="14" t="s">
        <v>40</v>
      </c>
      <c r="F17" s="16" t="s">
        <v>41</v>
      </c>
    </row>
    <row r="18" spans="1:6" ht="25.5" x14ac:dyDescent="0.25">
      <c r="A18" s="11" t="s">
        <v>5</v>
      </c>
      <c r="B18" s="12" t="s">
        <v>24</v>
      </c>
      <c r="C18" s="12" t="s">
        <v>25</v>
      </c>
      <c r="D18" s="13">
        <v>557.80999999999995</v>
      </c>
      <c r="E18" s="14" t="s">
        <v>38</v>
      </c>
      <c r="F18" s="15" t="s">
        <v>17</v>
      </c>
    </row>
    <row r="19" spans="1:6" ht="25.5" x14ac:dyDescent="0.25">
      <c r="A19" s="11" t="s">
        <v>5</v>
      </c>
      <c r="B19" s="12" t="s">
        <v>27</v>
      </c>
      <c r="C19" s="12" t="s">
        <v>25</v>
      </c>
      <c r="D19" s="13">
        <v>175.45</v>
      </c>
      <c r="E19" s="14" t="s">
        <v>42</v>
      </c>
      <c r="F19" s="15" t="s">
        <v>17</v>
      </c>
    </row>
    <row r="20" spans="1:6" x14ac:dyDescent="0.25">
      <c r="A20" s="11" t="s">
        <v>5</v>
      </c>
      <c r="B20" s="12" t="s">
        <v>43</v>
      </c>
      <c r="C20" s="12" t="s">
        <v>9</v>
      </c>
      <c r="D20" s="13">
        <v>986.88</v>
      </c>
      <c r="E20" s="14" t="s">
        <v>44</v>
      </c>
      <c r="F20" s="15" t="s">
        <v>17</v>
      </c>
    </row>
    <row r="21" spans="1:6" ht="25.5" x14ac:dyDescent="0.25">
      <c r="A21" s="11" t="s">
        <v>5</v>
      </c>
      <c r="B21" s="12" t="s">
        <v>39</v>
      </c>
      <c r="C21" s="12" t="s">
        <v>45</v>
      </c>
      <c r="D21" s="13">
        <v>689.7</v>
      </c>
      <c r="E21" s="14" t="s">
        <v>46</v>
      </c>
      <c r="F21" s="15" t="s">
        <v>17</v>
      </c>
    </row>
    <row r="22" spans="1:6" ht="25.5" x14ac:dyDescent="0.25">
      <c r="A22" s="11" t="s">
        <v>5</v>
      </c>
      <c r="B22" s="12" t="s">
        <v>39</v>
      </c>
      <c r="C22" s="12" t="s">
        <v>25</v>
      </c>
      <c r="D22" s="13">
        <v>290.39999999999998</v>
      </c>
      <c r="E22" s="14" t="s">
        <v>47</v>
      </c>
      <c r="F22" s="16" t="s">
        <v>17</v>
      </c>
    </row>
    <row r="23" spans="1:6" ht="25.5" x14ac:dyDescent="0.25">
      <c r="A23" s="11" t="s">
        <v>5</v>
      </c>
      <c r="B23" s="12" t="s">
        <v>24</v>
      </c>
      <c r="C23" s="12" t="s">
        <v>25</v>
      </c>
      <c r="D23" s="13">
        <v>557.80999999999995</v>
      </c>
      <c r="E23" s="14" t="s">
        <v>38</v>
      </c>
      <c r="F23" s="15" t="s">
        <v>18</v>
      </c>
    </row>
    <row r="24" spans="1:6" ht="25.5" x14ac:dyDescent="0.25">
      <c r="A24" s="11" t="s">
        <v>5</v>
      </c>
      <c r="B24" s="12" t="s">
        <v>27</v>
      </c>
      <c r="C24" s="12" t="s">
        <v>25</v>
      </c>
      <c r="D24" s="13">
        <v>175.45</v>
      </c>
      <c r="E24" s="14" t="s">
        <v>42</v>
      </c>
      <c r="F24" s="15" t="s">
        <v>18</v>
      </c>
    </row>
    <row r="25" spans="1:6" ht="25.5" x14ac:dyDescent="0.25">
      <c r="A25" s="11" t="s">
        <v>5</v>
      </c>
      <c r="B25" s="12" t="s">
        <v>24</v>
      </c>
      <c r="C25" s="12" t="s">
        <v>25</v>
      </c>
      <c r="D25" s="13">
        <v>557.80999999999995</v>
      </c>
      <c r="E25" s="14" t="s">
        <v>38</v>
      </c>
      <c r="F25" s="15" t="s">
        <v>19</v>
      </c>
    </row>
    <row r="26" spans="1:6" ht="25.5" x14ac:dyDescent="0.25">
      <c r="A26" s="11" t="s">
        <v>5</v>
      </c>
      <c r="B26" s="12" t="s">
        <v>27</v>
      </c>
      <c r="C26" s="12" t="s">
        <v>25</v>
      </c>
      <c r="D26" s="13">
        <v>175.45</v>
      </c>
      <c r="E26" s="14" t="s">
        <v>42</v>
      </c>
      <c r="F26" s="15" t="s">
        <v>19</v>
      </c>
    </row>
    <row r="27" spans="1:6" x14ac:dyDescent="0.25">
      <c r="A27" s="11" t="s">
        <v>48</v>
      </c>
      <c r="B27" s="12" t="s">
        <v>43</v>
      </c>
      <c r="C27" s="12" t="s">
        <v>9</v>
      </c>
      <c r="D27" s="13">
        <v>644.45000000000005</v>
      </c>
      <c r="E27" s="14" t="s">
        <v>49</v>
      </c>
      <c r="F27" s="15" t="s">
        <v>19</v>
      </c>
    </row>
    <row r="28" spans="1:6" x14ac:dyDescent="0.25">
      <c r="A28" s="11" t="s">
        <v>5</v>
      </c>
      <c r="B28" s="12" t="s">
        <v>50</v>
      </c>
      <c r="C28" s="12" t="s">
        <v>25</v>
      </c>
      <c r="D28" s="13">
        <v>290.39999999999998</v>
      </c>
      <c r="E28" s="14" t="s">
        <v>50</v>
      </c>
      <c r="F28" s="15" t="s">
        <v>19</v>
      </c>
    </row>
    <row r="29" spans="1:6" ht="25.5" x14ac:dyDescent="0.25">
      <c r="A29" s="11" t="s">
        <v>5</v>
      </c>
      <c r="B29" s="12" t="s">
        <v>35</v>
      </c>
      <c r="C29" s="12" t="s">
        <v>11</v>
      </c>
      <c r="D29" s="13">
        <v>2621.66</v>
      </c>
      <c r="E29" s="14" t="s">
        <v>51</v>
      </c>
      <c r="F29" s="15" t="s">
        <v>20</v>
      </c>
    </row>
    <row r="30" spans="1:6" ht="25.5" x14ac:dyDescent="0.25">
      <c r="A30" s="11" t="s">
        <v>5</v>
      </c>
      <c r="B30" s="12" t="s">
        <v>24</v>
      </c>
      <c r="C30" s="12" t="s">
        <v>10</v>
      </c>
      <c r="D30" s="13">
        <v>557.80999999999995</v>
      </c>
      <c r="E30" s="14" t="s">
        <v>38</v>
      </c>
      <c r="F30" s="15" t="s">
        <v>20</v>
      </c>
    </row>
    <row r="31" spans="1:6" ht="25.5" x14ac:dyDescent="0.25">
      <c r="A31" s="11" t="s">
        <v>5</v>
      </c>
      <c r="B31" s="12" t="s">
        <v>27</v>
      </c>
      <c r="C31" s="12" t="s">
        <v>10</v>
      </c>
      <c r="D31" s="13">
        <v>175.45</v>
      </c>
      <c r="E31" s="14" t="s">
        <v>42</v>
      </c>
      <c r="F31" s="15" t="s">
        <v>20</v>
      </c>
    </row>
    <row r="32" spans="1:6" ht="38.25" x14ac:dyDescent="0.25">
      <c r="A32" s="11" t="s">
        <v>48</v>
      </c>
      <c r="B32" s="12" t="s">
        <v>39</v>
      </c>
      <c r="C32" s="12" t="s">
        <v>10</v>
      </c>
      <c r="D32" s="13">
        <v>290.39999999999998</v>
      </c>
      <c r="E32" s="14" t="s">
        <v>52</v>
      </c>
      <c r="F32" s="16" t="s">
        <v>21</v>
      </c>
    </row>
    <row r="33" spans="1:6" ht="25.5" x14ac:dyDescent="0.25">
      <c r="A33" s="11" t="s">
        <v>53</v>
      </c>
      <c r="B33" s="12" t="s">
        <v>39</v>
      </c>
      <c r="C33" s="12" t="s">
        <v>11</v>
      </c>
      <c r="D33" s="13">
        <v>2621.66</v>
      </c>
      <c r="E33" s="14" t="s">
        <v>54</v>
      </c>
      <c r="F33" s="16" t="s">
        <v>22</v>
      </c>
    </row>
    <row r="34" spans="1:6" x14ac:dyDescent="0.25">
      <c r="A34" s="11" t="s">
        <v>5</v>
      </c>
      <c r="B34" s="12" t="s">
        <v>55</v>
      </c>
      <c r="C34" s="12" t="s">
        <v>10</v>
      </c>
      <c r="D34" s="13">
        <v>290.39999999999998</v>
      </c>
      <c r="E34" s="14" t="s">
        <v>56</v>
      </c>
      <c r="F34" s="16" t="s">
        <v>22</v>
      </c>
    </row>
    <row r="35" spans="1:6" ht="25.5" x14ac:dyDescent="0.25">
      <c r="A35" s="17" t="s">
        <v>5</v>
      </c>
      <c r="B35" s="18" t="s">
        <v>57</v>
      </c>
      <c r="C35" s="18" t="s">
        <v>58</v>
      </c>
      <c r="D35" s="19">
        <v>302.5</v>
      </c>
      <c r="E35" s="20" t="s">
        <v>59</v>
      </c>
      <c r="F35" s="21" t="s">
        <v>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showGridLines="0" topLeftCell="G1" zoomScaleNormal="100" workbookViewId="0">
      <selection activeCell="Q32" sqref="Q32"/>
    </sheetView>
  </sheetViews>
  <sheetFormatPr defaultColWidth="11.42578125" defaultRowHeight="14.25" x14ac:dyDescent="0.3"/>
  <cols>
    <col min="1" max="1" width="21.28515625" style="2" bestFit="1" customWidth="1"/>
    <col min="2" max="2" width="17.7109375" style="2" bestFit="1" customWidth="1"/>
    <col min="3" max="3" width="18.85546875" style="2" bestFit="1" customWidth="1"/>
    <col min="4" max="4" width="32.85546875" style="2" bestFit="1" customWidth="1"/>
    <col min="5" max="5" width="11.28515625" style="2" bestFit="1" customWidth="1"/>
    <col min="6" max="6" width="5.7109375" style="2" bestFit="1" customWidth="1"/>
    <col min="7" max="7" width="11.42578125" style="2"/>
    <col min="8" max="8" width="23" style="2" bestFit="1" customWidth="1"/>
    <col min="9" max="9" width="17.7109375" style="2" bestFit="1" customWidth="1"/>
    <col min="10" max="10" width="18.85546875" style="2" bestFit="1" customWidth="1"/>
    <col min="11" max="11" width="30" style="2" bestFit="1" customWidth="1"/>
    <col min="12" max="12" width="11.28515625" style="2" bestFit="1" customWidth="1"/>
    <col min="13" max="13" width="5.7109375" style="2" bestFit="1" customWidth="1"/>
    <col min="14" max="15" width="11.42578125" style="2"/>
    <col min="16" max="16" width="23" style="2" bestFit="1" customWidth="1"/>
    <col min="17" max="17" width="17.7109375" style="2" bestFit="1" customWidth="1"/>
    <col min="18" max="18" width="22.28515625" style="2" bestFit="1" customWidth="1"/>
    <col min="19" max="19" width="9" style="2" bestFit="1" customWidth="1"/>
    <col min="20" max="20" width="7" style="2" bestFit="1" customWidth="1"/>
    <col min="21" max="21" width="5.7109375" style="2" bestFit="1" customWidth="1"/>
    <col min="22" max="22" width="23" style="2" bestFit="1" customWidth="1"/>
    <col min="23" max="23" width="17.7109375" style="2" bestFit="1" customWidth="1"/>
    <col min="24" max="24" width="22.28515625" style="2" bestFit="1" customWidth="1"/>
    <col min="25" max="25" width="9" style="2" bestFit="1" customWidth="1"/>
    <col min="26" max="27" width="11.42578125" style="2"/>
    <col min="28" max="28" width="23" style="2" bestFit="1" customWidth="1"/>
    <col min="29" max="29" width="18.140625" style="2" bestFit="1" customWidth="1"/>
    <col min="30" max="30" width="22.28515625" style="2" bestFit="1" customWidth="1"/>
    <col min="31" max="31" width="9" style="2" bestFit="1" customWidth="1"/>
    <col min="32" max="33" width="11.42578125" style="2"/>
    <col min="34" max="34" width="23" style="2" bestFit="1" customWidth="1"/>
    <col min="35" max="35" width="17.7109375" style="2" bestFit="1" customWidth="1"/>
    <col min="36" max="36" width="22.28515625" style="2" bestFit="1" customWidth="1"/>
    <col min="37" max="37" width="9" style="2" bestFit="1" customWidth="1"/>
    <col min="38" max="39" width="11.42578125" style="2"/>
    <col min="40" max="40" width="23" style="2" bestFit="1" customWidth="1"/>
    <col min="41" max="41" width="17.7109375" style="2" bestFit="1" customWidth="1"/>
    <col min="42" max="42" width="22.28515625" style="2" bestFit="1" customWidth="1"/>
    <col min="43" max="43" width="9" style="2" bestFit="1" customWidth="1"/>
    <col min="44" max="45" width="11.42578125" style="2"/>
    <col min="46" max="46" width="23" style="2" bestFit="1" customWidth="1"/>
    <col min="47" max="47" width="25.28515625" style="2" bestFit="1" customWidth="1"/>
    <col min="48" max="48" width="22.28515625" style="2" bestFit="1" customWidth="1"/>
    <col min="49" max="49" width="9" style="2" bestFit="1" customWidth="1"/>
    <col min="50" max="51" width="11.42578125" style="2"/>
    <col min="52" max="52" width="23" style="2" bestFit="1" customWidth="1"/>
    <col min="53" max="53" width="21" style="2" bestFit="1" customWidth="1"/>
    <col min="54" max="54" width="22.28515625" style="2" bestFit="1" customWidth="1"/>
    <col min="55" max="55" width="9" style="2" bestFit="1" customWidth="1"/>
    <col min="56" max="57" width="11.42578125" style="2"/>
    <col min="58" max="58" width="23" style="2" bestFit="1" customWidth="1"/>
    <col min="59" max="59" width="21" style="2" bestFit="1" customWidth="1"/>
    <col min="60" max="60" width="22.28515625" style="2" bestFit="1" customWidth="1"/>
    <col min="61" max="61" width="9" style="2" bestFit="1" customWidth="1"/>
    <col min="62" max="63" width="11.42578125" style="2"/>
    <col min="64" max="64" width="23" style="2" bestFit="1" customWidth="1"/>
    <col min="65" max="65" width="21" style="2" bestFit="1" customWidth="1"/>
    <col min="66" max="66" width="22.28515625" style="2" bestFit="1" customWidth="1"/>
    <col min="67" max="67" width="9" style="2" bestFit="1" customWidth="1"/>
    <col min="68" max="69" width="11.42578125" style="2"/>
    <col min="70" max="70" width="23" style="2" bestFit="1" customWidth="1"/>
    <col min="71" max="71" width="18.140625" style="2" bestFit="1" customWidth="1"/>
    <col min="72" max="72" width="22.28515625" style="2" bestFit="1" customWidth="1"/>
    <col min="73" max="73" width="9" style="2" bestFit="1" customWidth="1"/>
    <col min="74" max="16384" width="11.42578125" style="2"/>
  </cols>
  <sheetData>
    <row r="1" spans="1:73" x14ac:dyDescent="0.3">
      <c r="P1" s="7" t="s">
        <v>2</v>
      </c>
      <c r="Q1" s="8" t="s">
        <v>25</v>
      </c>
      <c r="R1" s="2" t="str">
        <f>Q1</f>
        <v>Sapiens SCCL</v>
      </c>
      <c r="S1" s="10">
        <f>GETPIVOTDATA("Despesa",$P$3)</f>
        <v>7875.3399999999974</v>
      </c>
      <c r="V1" s="7" t="s">
        <v>2</v>
      </c>
      <c r="W1" s="8" t="s">
        <v>11</v>
      </c>
      <c r="X1" s="2" t="str">
        <f>W1</f>
        <v>El Periodico</v>
      </c>
      <c r="Y1" s="10">
        <f>GETPIVOTDATA("Despesa",$V$3)</f>
        <v>7864.98</v>
      </c>
      <c r="AB1" s="7" t="s">
        <v>2</v>
      </c>
      <c r="AC1" s="8" t="s">
        <v>9</v>
      </c>
      <c r="AD1" s="2" t="str">
        <f>AC1</f>
        <v>Alpha Publicitat</v>
      </c>
      <c r="AE1" s="10">
        <f>GETPIVOTDATA("Despesa",$AB$3)</f>
        <v>1631.33</v>
      </c>
      <c r="AH1" s="7" t="s">
        <v>2</v>
      </c>
      <c r="AI1" s="8" t="s">
        <v>10</v>
      </c>
      <c r="AJ1" s="2" t="str">
        <f>AI1</f>
        <v>Abacus SCCL</v>
      </c>
      <c r="AK1" s="10">
        <f>GETPIVOTDATA("Despesa",$AH$3)</f>
        <v>1314.06</v>
      </c>
      <c r="AN1" s="7" t="s">
        <v>2</v>
      </c>
      <c r="AO1" s="8" t="s">
        <v>45</v>
      </c>
      <c r="AP1" s="2" t="str">
        <f>AO1</f>
        <v>El 9 Nou</v>
      </c>
      <c r="AQ1" s="10">
        <f>GETPIVOTDATA("Despesa",$AN$3)</f>
        <v>689.7</v>
      </c>
      <c r="AT1" s="7" t="s">
        <v>2</v>
      </c>
      <c r="AU1" s="8" t="s">
        <v>58</v>
      </c>
      <c r="AV1" s="2" t="str">
        <f>AU1</f>
        <v>Ergates Tecnologia, SL</v>
      </c>
      <c r="AW1" s="10">
        <f>GETPIVOTDATA("Despesa",$AT$3)</f>
        <v>302.5</v>
      </c>
      <c r="AZ1" s="7" t="s">
        <v>2</v>
      </c>
      <c r="BA1" s="8" t="s">
        <v>61</v>
      </c>
      <c r="BB1" s="2" t="str">
        <f>BA1</f>
        <v>(Varios elementos)</v>
      </c>
      <c r="BC1" s="10">
        <f>GETPIVOTDATA("Despesa",$AZ$3)</f>
        <v>0</v>
      </c>
      <c r="BF1" s="7" t="s">
        <v>2</v>
      </c>
      <c r="BG1" s="8" t="s">
        <v>61</v>
      </c>
      <c r="BH1" s="2" t="str">
        <f>BG1</f>
        <v>(Varios elementos)</v>
      </c>
      <c r="BI1" s="10">
        <f>GETPIVOTDATA("Despesa",$BF$3)</f>
        <v>0</v>
      </c>
      <c r="BL1" s="7" t="s">
        <v>2</v>
      </c>
      <c r="BM1" s="8" t="s">
        <v>61</v>
      </c>
      <c r="BN1" s="2" t="str">
        <f>BM1</f>
        <v>(Varios elementos)</v>
      </c>
      <c r="BO1" s="10">
        <f>GETPIVOTDATA("Despesa",$BL$3)</f>
        <v>0</v>
      </c>
      <c r="BR1" s="7" t="s">
        <v>2</v>
      </c>
      <c r="BS1" s="8" t="s">
        <v>9</v>
      </c>
      <c r="BT1" s="2" t="str">
        <f>BS1</f>
        <v>Alpha Publicitat</v>
      </c>
      <c r="BU1" s="10">
        <f>GETPIVOTDATA("Despesa",$BR$3)</f>
        <v>1631.33</v>
      </c>
    </row>
    <row r="3" spans="1:73" ht="15.75" x14ac:dyDescent="0.3">
      <c r="A3" s="7" t="s">
        <v>6</v>
      </c>
      <c r="B3" s="8" t="s">
        <v>7</v>
      </c>
      <c r="C3" s="8" t="s">
        <v>8</v>
      </c>
      <c r="H3" s="7" t="s">
        <v>6</v>
      </c>
      <c r="I3" s="8" t="s">
        <v>7</v>
      </c>
      <c r="J3" s="8" t="s">
        <v>8</v>
      </c>
      <c r="P3" s="7" t="s">
        <v>0</v>
      </c>
      <c r="Q3" s="8" t="s">
        <v>7</v>
      </c>
      <c r="R3"/>
      <c r="T3" s="3"/>
      <c r="V3" s="7" t="s">
        <v>0</v>
      </c>
      <c r="W3" s="8" t="s">
        <v>7</v>
      </c>
      <c r="X3"/>
      <c r="AB3" s="7" t="s">
        <v>0</v>
      </c>
      <c r="AC3" s="8" t="s">
        <v>7</v>
      </c>
      <c r="AD3"/>
      <c r="AH3" s="7" t="s">
        <v>0</v>
      </c>
      <c r="AI3" s="8" t="s">
        <v>7</v>
      </c>
      <c r="AJ3"/>
      <c r="AN3" s="7" t="s">
        <v>0</v>
      </c>
      <c r="AO3" s="8" t="s">
        <v>7</v>
      </c>
      <c r="AP3"/>
      <c r="AT3" s="7" t="s">
        <v>0</v>
      </c>
      <c r="AU3" s="8" t="s">
        <v>7</v>
      </c>
      <c r="AV3"/>
      <c r="AZ3" s="7" t="s">
        <v>0</v>
      </c>
      <c r="BA3" s="8" t="s">
        <v>7</v>
      </c>
      <c r="BB3"/>
      <c r="BF3" s="7" t="s">
        <v>0</v>
      </c>
      <c r="BG3" s="8" t="s">
        <v>7</v>
      </c>
      <c r="BH3"/>
      <c r="BL3" s="7" t="s">
        <v>0</v>
      </c>
      <c r="BM3" s="8" t="s">
        <v>7</v>
      </c>
      <c r="BN3"/>
      <c r="BR3" s="7" t="s">
        <v>0</v>
      </c>
      <c r="BS3" s="8" t="s">
        <v>7</v>
      </c>
      <c r="BT3"/>
    </row>
    <row r="4" spans="1:73" x14ac:dyDescent="0.3">
      <c r="A4" s="22" t="s">
        <v>5</v>
      </c>
      <c r="B4" s="9">
        <v>16007</v>
      </c>
      <c r="C4" s="23">
        <v>0.81345020888905373</v>
      </c>
      <c r="D4" s="2" t="str">
        <f>A4</f>
        <v>Promoció de la ciutat</v>
      </c>
      <c r="E4" s="3">
        <f>GETPIVOTDATA("Suma de Despesa",$A$3,"Nom de la campanya",A4)</f>
        <v>16007</v>
      </c>
      <c r="F4" s="5">
        <f>GETPIVOTDATA("Suma de Despesa2",$A$3,"Nom de la campanya",A4)</f>
        <v>0.81345020888905373</v>
      </c>
      <c r="H4" s="22" t="s">
        <v>25</v>
      </c>
      <c r="I4" s="9">
        <v>7875.3399999999992</v>
      </c>
      <c r="J4" s="23">
        <v>0.40021221765929405</v>
      </c>
      <c r="K4" s="2" t="str">
        <f>H4</f>
        <v>Sapiens SCCL</v>
      </c>
      <c r="L4" s="3">
        <f>GETPIVOTDATA("Despesa",$H$3,"Mitjà",H4)</f>
        <v>7875.3399999999992</v>
      </c>
      <c r="M4" s="5">
        <f>GETPIVOTDATA("Suma de Despesa2",$H$3,"Mitjà",H4)</f>
        <v>0.40021221765929405</v>
      </c>
      <c r="N4" s="5"/>
      <c r="P4" s="8" t="s">
        <v>5</v>
      </c>
      <c r="Q4" s="9">
        <v>7760.9399999999978</v>
      </c>
      <c r="S4" s="3"/>
      <c r="T4" s="4"/>
      <c r="V4" s="8" t="s">
        <v>5</v>
      </c>
      <c r="W4" s="9">
        <v>5243.32</v>
      </c>
      <c r="Y4" s="3"/>
      <c r="AB4" s="8" t="s">
        <v>5</v>
      </c>
      <c r="AC4" s="9">
        <v>986.88</v>
      </c>
      <c r="AE4" s="3"/>
      <c r="AH4" s="8" t="s">
        <v>5</v>
      </c>
      <c r="AI4" s="9">
        <v>1023.6599999999999</v>
      </c>
      <c r="AK4" s="3"/>
      <c r="AN4" s="8" t="s">
        <v>5</v>
      </c>
      <c r="AO4" s="9">
        <v>689.7</v>
      </c>
      <c r="AQ4" s="3"/>
      <c r="AT4" s="8" t="s">
        <v>5</v>
      </c>
      <c r="AU4" s="9">
        <v>302.5</v>
      </c>
      <c r="AW4" s="3"/>
      <c r="AZ4" s="8" t="s">
        <v>23</v>
      </c>
      <c r="BA4" s="9"/>
      <c r="BB4" s="2" t="str">
        <f>AZ4</f>
        <v>Total general</v>
      </c>
      <c r="BC4" s="3" t="e">
        <f>GETPIVOTDATA("Suma de Despesa",$AZ$3,"Nom de la campanya",BB4)</f>
        <v>#REF!</v>
      </c>
      <c r="BF4" s="8" t="s">
        <v>23</v>
      </c>
      <c r="BG4" s="9"/>
      <c r="BH4" s="2" t="str">
        <f>BF4</f>
        <v>Total general</v>
      </c>
      <c r="BI4" s="3" t="e">
        <f>GETPIVOTDATA("Suma de Despesa",$BF$3,"Nom de la campanya",BH4)</f>
        <v>#REF!</v>
      </c>
      <c r="BL4" s="8" t="s">
        <v>23</v>
      </c>
      <c r="BM4" s="9"/>
      <c r="BN4" s="2" t="str">
        <f>BL4</f>
        <v>Total general</v>
      </c>
      <c r="BO4" s="3" t="e">
        <f>GETPIVOTDATA("Suma de Despesa",$BL$3,"Nom de la campanya",BN4)</f>
        <v>#REF!</v>
      </c>
      <c r="BR4" s="8" t="s">
        <v>5</v>
      </c>
      <c r="BS4" s="9">
        <v>986.88</v>
      </c>
      <c r="BT4" s="2" t="str">
        <f>BR4</f>
        <v>Promoció de la ciutat</v>
      </c>
      <c r="BU4" s="3">
        <f>GETPIVOTDATA("Suma de Despesa",$BR$3,"Nom de la campanya",BT4)</f>
        <v>986.88</v>
      </c>
    </row>
    <row r="5" spans="1:73" ht="15.75" x14ac:dyDescent="0.3">
      <c r="A5" s="22" t="s">
        <v>53</v>
      </c>
      <c r="B5" s="9">
        <v>2621.66</v>
      </c>
      <c r="C5" s="23">
        <v>0.13322857966115303</v>
      </c>
      <c r="D5" s="2" t="str">
        <f t="shared" ref="D5:D7" si="0">A5</f>
        <v>Promoció del comerç</v>
      </c>
      <c r="E5" s="3">
        <f t="shared" ref="E5:E7" si="1">GETPIVOTDATA("Suma de Despesa",$A$3,"Nom de la campanya",A5)</f>
        <v>2621.66</v>
      </c>
      <c r="F5" s="5">
        <f t="shared" ref="F5:F7" si="2">GETPIVOTDATA("Suma de Despesa2",$A$3,"Nom de la campanya",A5)</f>
        <v>0.13322857966115303</v>
      </c>
      <c r="H5" s="22" t="s">
        <v>11</v>
      </c>
      <c r="I5" s="9">
        <v>7864.98</v>
      </c>
      <c r="J5" s="23">
        <v>0.3996857389834591</v>
      </c>
      <c r="K5" s="2" t="str">
        <f t="shared" ref="K5:K9" si="3">H5</f>
        <v>El Periodico</v>
      </c>
      <c r="L5" s="3">
        <f t="shared" ref="L5:L9" si="4">GETPIVOTDATA("Despesa",$H$3,"Mitjà",H5)</f>
        <v>7864.98</v>
      </c>
      <c r="M5" s="5">
        <f t="shared" ref="M5:M9" si="5">GETPIVOTDATA("Suma de Despesa2",$H$3,"Mitjà",H5)</f>
        <v>0.3996857389834591</v>
      </c>
      <c r="N5" s="5"/>
      <c r="P5" s="8" t="s">
        <v>32</v>
      </c>
      <c r="Q5" s="9">
        <v>114.4</v>
      </c>
      <c r="S5" s="3"/>
      <c r="T5" s="4"/>
      <c r="V5" s="8" t="s">
        <v>53</v>
      </c>
      <c r="W5" s="9">
        <v>2621.66</v>
      </c>
      <c r="Y5" s="3"/>
      <c r="AB5" s="8" t="s">
        <v>48</v>
      </c>
      <c r="AC5" s="9">
        <v>644.45000000000005</v>
      </c>
      <c r="AE5" s="3"/>
      <c r="AH5" s="8" t="s">
        <v>48</v>
      </c>
      <c r="AI5" s="9">
        <v>290.39999999999998</v>
      </c>
      <c r="AK5" s="3"/>
      <c r="AN5" s="8" t="s">
        <v>23</v>
      </c>
      <c r="AO5" s="9">
        <v>689.7</v>
      </c>
      <c r="AQ5" s="3"/>
      <c r="AT5" s="8" t="s">
        <v>23</v>
      </c>
      <c r="AU5" s="9">
        <v>302.5</v>
      </c>
      <c r="AW5" s="3"/>
      <c r="AZ5"/>
      <c r="BA5"/>
      <c r="BC5" s="3"/>
      <c r="BF5"/>
      <c r="BG5"/>
      <c r="BH5" s="2">
        <f t="shared" ref="BH5" si="6">BF5</f>
        <v>0</v>
      </c>
      <c r="BI5" s="3" t="e">
        <f>GETPIVOTDATA("Suma de Despesa",$BF$3,"Nom de la campanya",BH5)</f>
        <v>#REF!</v>
      </c>
      <c r="BL5"/>
      <c r="BM5"/>
      <c r="BN5" s="2">
        <f t="shared" ref="BN5" si="7">BL5</f>
        <v>0</v>
      </c>
      <c r="BO5" s="3" t="e">
        <f>GETPIVOTDATA("Suma de Despesa",$BL$3,"Nom de la campanya",BN5)</f>
        <v>#REF!</v>
      </c>
      <c r="BR5" s="8" t="s">
        <v>48</v>
      </c>
      <c r="BS5" s="9">
        <v>644.45000000000005</v>
      </c>
      <c r="BT5" s="2" t="str">
        <f t="shared" ref="BT5" si="8">BR5</f>
        <v>Difusió institucional</v>
      </c>
      <c r="BU5" s="3">
        <f>GETPIVOTDATA("Suma de Despesa",$BR$3,"Nom de la campanya",BT5)</f>
        <v>644.45000000000005</v>
      </c>
    </row>
    <row r="6" spans="1:73" ht="15.75" x14ac:dyDescent="0.3">
      <c r="A6" s="22" t="s">
        <v>48</v>
      </c>
      <c r="B6" s="9">
        <v>934.85</v>
      </c>
      <c r="C6" s="23">
        <v>4.7507585917406878E-2</v>
      </c>
      <c r="D6" s="2" t="str">
        <f t="shared" si="0"/>
        <v>Difusió institucional</v>
      </c>
      <c r="E6" s="3">
        <f t="shared" si="1"/>
        <v>934.85</v>
      </c>
      <c r="F6" s="5">
        <f t="shared" si="2"/>
        <v>4.7507585917406878E-2</v>
      </c>
      <c r="H6" s="22" t="s">
        <v>9</v>
      </c>
      <c r="I6" s="9">
        <v>1631.33</v>
      </c>
      <c r="J6" s="23">
        <v>8.2901588634158807E-2</v>
      </c>
      <c r="K6" s="2" t="str">
        <f t="shared" si="3"/>
        <v>Alpha Publicitat</v>
      </c>
      <c r="L6" s="3">
        <f t="shared" si="4"/>
        <v>1631.33</v>
      </c>
      <c r="M6" s="5">
        <f t="shared" si="5"/>
        <v>8.2901588634158807E-2</v>
      </c>
      <c r="N6" s="5"/>
      <c r="P6" s="8" t="s">
        <v>23</v>
      </c>
      <c r="Q6" s="9">
        <v>7875.3399999999974</v>
      </c>
      <c r="S6" s="3"/>
      <c r="T6" s="4"/>
      <c r="V6" s="8" t="s">
        <v>23</v>
      </c>
      <c r="W6" s="9">
        <v>7864.98</v>
      </c>
      <c r="Y6" s="3"/>
      <c r="AB6" s="8" t="s">
        <v>23</v>
      </c>
      <c r="AC6" s="9">
        <v>1631.33</v>
      </c>
      <c r="AE6" s="3"/>
      <c r="AH6" s="8" t="s">
        <v>23</v>
      </c>
      <c r="AI6" s="9">
        <v>1314.06</v>
      </c>
      <c r="AK6" s="3"/>
      <c r="AN6"/>
      <c r="AO6"/>
      <c r="AQ6" s="3"/>
      <c r="AT6"/>
      <c r="AU6"/>
      <c r="AW6" s="3"/>
      <c r="AZ6"/>
      <c r="BA6"/>
      <c r="BC6" s="3"/>
      <c r="BF6"/>
      <c r="BG6"/>
      <c r="BI6" s="3"/>
      <c r="BL6"/>
      <c r="BM6"/>
      <c r="BO6" s="3"/>
      <c r="BR6" s="8" t="s">
        <v>23</v>
      </c>
      <c r="BS6" s="9">
        <v>1631.33</v>
      </c>
      <c r="BU6" s="3"/>
    </row>
    <row r="7" spans="1:73" ht="15.75" x14ac:dyDescent="0.3">
      <c r="A7" s="22" t="s">
        <v>32</v>
      </c>
      <c r="B7" s="9">
        <v>114.4</v>
      </c>
      <c r="C7" s="23">
        <v>5.8136255323863158E-3</v>
      </c>
      <c r="D7" s="2" t="str">
        <f t="shared" si="0"/>
        <v>Altres</v>
      </c>
      <c r="E7" s="3">
        <f t="shared" si="1"/>
        <v>114.4</v>
      </c>
      <c r="F7" s="5">
        <f t="shared" si="2"/>
        <v>5.8136255323863158E-3</v>
      </c>
      <c r="H7" s="22" t="s">
        <v>10</v>
      </c>
      <c r="I7" s="9">
        <v>1314.06</v>
      </c>
      <c r="J7" s="23">
        <v>6.677843327873742E-2</v>
      </c>
      <c r="K7" s="2" t="str">
        <f t="shared" si="3"/>
        <v>Abacus SCCL</v>
      </c>
      <c r="L7" s="3">
        <f t="shared" si="4"/>
        <v>1314.06</v>
      </c>
      <c r="M7" s="5">
        <f t="shared" si="5"/>
        <v>6.677843327873742E-2</v>
      </c>
      <c r="N7" s="5"/>
      <c r="P7"/>
      <c r="Q7"/>
      <c r="R7"/>
      <c r="V7"/>
      <c r="W7"/>
      <c r="Y7" s="3"/>
      <c r="AT7"/>
      <c r="AU7"/>
      <c r="AW7" s="3"/>
    </row>
    <row r="8" spans="1:73" ht="15.75" x14ac:dyDescent="0.3">
      <c r="A8"/>
      <c r="B8"/>
      <c r="C8"/>
      <c r="E8" s="3"/>
      <c r="F8" s="5"/>
      <c r="H8" s="22" t="s">
        <v>45</v>
      </c>
      <c r="I8" s="9">
        <v>689.7</v>
      </c>
      <c r="J8" s="23">
        <v>3.504945393082904E-2</v>
      </c>
      <c r="K8" s="2" t="str">
        <f t="shared" si="3"/>
        <v>El 9 Nou</v>
      </c>
      <c r="L8" s="3">
        <f t="shared" si="4"/>
        <v>689.7</v>
      </c>
      <c r="M8" s="5">
        <f t="shared" si="5"/>
        <v>3.504945393082904E-2</v>
      </c>
      <c r="N8" s="5"/>
      <c r="P8"/>
      <c r="Q8"/>
      <c r="R8"/>
      <c r="V8"/>
      <c r="W8"/>
      <c r="Y8" s="3"/>
      <c r="AT8"/>
      <c r="AU8"/>
    </row>
    <row r="9" spans="1:73" ht="15.75" x14ac:dyDescent="0.3">
      <c r="A9"/>
      <c r="B9"/>
      <c r="C9"/>
      <c r="H9" s="22" t="s">
        <v>58</v>
      </c>
      <c r="I9" s="9">
        <v>302.5</v>
      </c>
      <c r="J9" s="23">
        <v>1.5372567513521507E-2</v>
      </c>
      <c r="K9" s="2" t="str">
        <f t="shared" si="3"/>
        <v>Ergates Tecnologia, SL</v>
      </c>
      <c r="L9" s="3">
        <f t="shared" si="4"/>
        <v>302.5</v>
      </c>
      <c r="M9" s="5">
        <f t="shared" si="5"/>
        <v>1.5372567513521507E-2</v>
      </c>
      <c r="P9"/>
      <c r="Q9"/>
      <c r="R9"/>
      <c r="V9"/>
      <c r="W9"/>
    </row>
    <row r="10" spans="1:73" ht="15.75" x14ac:dyDescent="0.3">
      <c r="A10"/>
      <c r="B10"/>
      <c r="C10"/>
      <c r="H10"/>
      <c r="I10"/>
      <c r="J10"/>
      <c r="L10" s="3"/>
      <c r="M10" s="5"/>
      <c r="P10"/>
      <c r="Q10"/>
      <c r="R10"/>
    </row>
    <row r="11" spans="1:73" ht="15.75" x14ac:dyDescent="0.3">
      <c r="H11"/>
      <c r="I11"/>
      <c r="J11"/>
      <c r="L11" s="3"/>
      <c r="M11" s="5"/>
    </row>
    <row r="12" spans="1:73" ht="15.75" x14ac:dyDescent="0.3">
      <c r="H12"/>
      <c r="I12"/>
      <c r="J12"/>
      <c r="L12" s="3"/>
      <c r="M12" s="5"/>
    </row>
    <row r="13" spans="1:73" ht="15.75" x14ac:dyDescent="0.3">
      <c r="H13"/>
      <c r="I13"/>
      <c r="J13"/>
      <c r="L13" s="3"/>
      <c r="M13" s="5"/>
    </row>
    <row r="26" spans="1:2" x14ac:dyDescent="0.3">
      <c r="A26" s="8" t="s">
        <v>7</v>
      </c>
    </row>
    <row r="27" spans="1:2" x14ac:dyDescent="0.3">
      <c r="A27" s="9">
        <v>19677.910000000003</v>
      </c>
      <c r="B27" s="3">
        <f>GETPIVOTDATA("Despesa",$A$26)</f>
        <v>19677.910000000003</v>
      </c>
    </row>
  </sheetData>
  <pageMargins left="0.7" right="0.7" top="0.75" bottom="0.75" header="0.3" footer="0.3"/>
  <pageSetup paperSize="9" orientation="portrait" verticalDpi="0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 Despesa 2021</vt:lpstr>
      <vt:lpstr>BD</vt:lpstr>
      <vt:lpstr>tablas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Moyano, Marcos</dc:creator>
  <cp:lastModifiedBy>Del Pozo González, Patricia</cp:lastModifiedBy>
  <dcterms:created xsi:type="dcterms:W3CDTF">2022-10-24T13:41:28Z</dcterms:created>
  <dcterms:modified xsi:type="dcterms:W3CDTF">2023-01-13T12:56:06Z</dcterms:modified>
</cp:coreProperties>
</file>